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firstSheet="1" activeTab="2"/>
  </bookViews>
  <sheets>
    <sheet name="CLAUSE 35_30.09.2013 (1)" sheetId="1" r:id="rId1"/>
    <sheet name="CLAUSE 35_30.09.2013 (2)" sheetId="2" r:id="rId2"/>
    <sheet name="CLAUSE 35_30.09.2013 (3)" sheetId="3" r:id="rId3"/>
  </sheets>
  <definedNames>
    <definedName name="_xlnm.Print_Area" localSheetId="0">'CLAUSE 35_30.09.2013 (1)'!$B$1:$L$139</definedName>
    <definedName name="_xlnm.Print_Area" localSheetId="1">'CLAUSE 35_30.09.2013 (2)'!#REF!</definedName>
  </definedNames>
  <calcPr fullCalcOnLoad="1"/>
</workbook>
</file>

<file path=xl/sharedStrings.xml><?xml version="1.0" encoding="utf-8"?>
<sst xmlns="http://schemas.openxmlformats.org/spreadsheetml/2006/main" count="738" uniqueCount="266">
  <si>
    <t>Cate-</t>
  </si>
  <si>
    <t>gory</t>
  </si>
  <si>
    <t>Code</t>
  </si>
  <si>
    <t>Number of</t>
  </si>
  <si>
    <t>form</t>
  </si>
  <si>
    <t>As a</t>
  </si>
  <si>
    <t>(A)</t>
  </si>
  <si>
    <t>Promoter and</t>
  </si>
  <si>
    <t>(1)</t>
  </si>
  <si>
    <t>Indian</t>
  </si>
  <si>
    <t xml:space="preserve">  (a)</t>
  </si>
  <si>
    <t>Individuals/</t>
  </si>
  <si>
    <t>Hindu Undivided</t>
  </si>
  <si>
    <t>Family</t>
  </si>
  <si>
    <t xml:space="preserve">  (b)</t>
  </si>
  <si>
    <t>Central Government/</t>
  </si>
  <si>
    <t>State Government(s)</t>
  </si>
  <si>
    <t xml:space="preserve">  (c)</t>
  </si>
  <si>
    <t>Bodies Corporate</t>
  </si>
  <si>
    <t xml:space="preserve">Total shareholding as </t>
  </si>
  <si>
    <t>a percentage of total</t>
  </si>
  <si>
    <t>number of  shares</t>
  </si>
  <si>
    <t>percentage</t>
  </si>
  <si>
    <t>of (A+B+C)</t>
  </si>
  <si>
    <t xml:space="preserve">  (d)</t>
  </si>
  <si>
    <t>Financial Institutions/</t>
  </si>
  <si>
    <t>Banks</t>
  </si>
  <si>
    <t xml:space="preserve">  (e)</t>
  </si>
  <si>
    <t>Any other</t>
  </si>
  <si>
    <t>(specify)</t>
  </si>
  <si>
    <t>Sub-Total (A) (1)</t>
  </si>
  <si>
    <t>(2)</t>
  </si>
  <si>
    <t>Foreign</t>
  </si>
  <si>
    <t>Resident individuals/</t>
  </si>
  <si>
    <t>Institutions</t>
  </si>
  <si>
    <t>Sub-Total (A) (2)</t>
  </si>
  <si>
    <t>Total Shareholding</t>
  </si>
  <si>
    <t>of Promoter and</t>
  </si>
  <si>
    <t>Promoter Group</t>
  </si>
  <si>
    <t>(A) = (A)(1)+(A)(2)</t>
  </si>
  <si>
    <t>(B)</t>
  </si>
  <si>
    <t>Public</t>
  </si>
  <si>
    <t>Mutual Funds/</t>
  </si>
  <si>
    <t>UTI</t>
  </si>
  <si>
    <t xml:space="preserve"> (c)</t>
  </si>
  <si>
    <t xml:space="preserve">Venture Capital </t>
  </si>
  <si>
    <t>Funds</t>
  </si>
  <si>
    <t xml:space="preserve">Insurance </t>
  </si>
  <si>
    <t>Companies</t>
  </si>
  <si>
    <t xml:space="preserve"> (d)</t>
  </si>
  <si>
    <t xml:space="preserve"> (e)</t>
  </si>
  <si>
    <t xml:space="preserve"> (f)</t>
  </si>
  <si>
    <t>Foreign Institutional</t>
  </si>
  <si>
    <t>Investors</t>
  </si>
  <si>
    <t xml:space="preserve"> (g)</t>
  </si>
  <si>
    <t>Foreign Venture</t>
  </si>
  <si>
    <t>Capital Investors</t>
  </si>
  <si>
    <t xml:space="preserve"> (h)</t>
  </si>
  <si>
    <t>Any Other</t>
  </si>
  <si>
    <t>Sub-Total (B) (1)</t>
  </si>
  <si>
    <t>Non-Institutions</t>
  </si>
  <si>
    <t>(a)</t>
  </si>
  <si>
    <t>(b)</t>
  </si>
  <si>
    <t>Individuals -</t>
  </si>
  <si>
    <t xml:space="preserve"> i. Individual  </t>
  </si>
  <si>
    <t xml:space="preserve">    shareholders</t>
  </si>
  <si>
    <t xml:space="preserve">    holding nominal</t>
  </si>
  <si>
    <t xml:space="preserve">    share capital</t>
  </si>
  <si>
    <t xml:space="preserve">    upto Rs.1 lakh</t>
  </si>
  <si>
    <t>ii. Individual</t>
  </si>
  <si>
    <t xml:space="preserve">   shareholders</t>
  </si>
  <si>
    <t xml:space="preserve">   holding nominal</t>
  </si>
  <si>
    <t xml:space="preserve">   share capital </t>
  </si>
  <si>
    <t xml:space="preserve">   in excess of</t>
  </si>
  <si>
    <t xml:space="preserve">   Rs. 1 lakh</t>
  </si>
  <si>
    <t>(c)</t>
  </si>
  <si>
    <t>Sub-Total (B)(2)</t>
  </si>
  <si>
    <t>Total Public</t>
  </si>
  <si>
    <t>Shareholding</t>
  </si>
  <si>
    <t>B = (B)(1)+(B)(2)</t>
  </si>
  <si>
    <t>TOTAL (A) + (B)</t>
  </si>
  <si>
    <t>(C)</t>
  </si>
  <si>
    <t>Shares held by</t>
  </si>
  <si>
    <t>Custodians and</t>
  </si>
  <si>
    <t>against which</t>
  </si>
  <si>
    <t>Depository</t>
  </si>
  <si>
    <t>Receipts have</t>
  </si>
  <si>
    <t>been issued</t>
  </si>
  <si>
    <t xml:space="preserve">GRAND TOTAL </t>
  </si>
  <si>
    <t>Sr.</t>
  </si>
  <si>
    <t>No.</t>
  </si>
  <si>
    <t>TOTAL</t>
  </si>
  <si>
    <t xml:space="preserve">        Name of the shareholder</t>
  </si>
  <si>
    <t xml:space="preserve">       Name of the shareholder</t>
  </si>
  <si>
    <t>locked-in</t>
  </si>
  <si>
    <t>shares</t>
  </si>
  <si>
    <t>Locked-in Shares as percentage of total</t>
  </si>
  <si>
    <t xml:space="preserve">number of shares {i.e. Grand Total </t>
  </si>
  <si>
    <t>(A)+(B)+(C) indicated in Statement at</t>
  </si>
  <si>
    <t>para (l)(a) above}</t>
  </si>
  <si>
    <t xml:space="preserve">    Type of</t>
  </si>
  <si>
    <t>outstanding DR</t>
  </si>
  <si>
    <t xml:space="preserve"> (ADRs, GDRs,</t>
  </si>
  <si>
    <t xml:space="preserve">  SDRs, etc.)</t>
  </si>
  <si>
    <t>outstanding</t>
  </si>
  <si>
    <t xml:space="preserve">     DRs</t>
  </si>
  <si>
    <t xml:space="preserve">    shares</t>
  </si>
  <si>
    <t>underlying</t>
  </si>
  <si>
    <t>Shares underlying outstanding DRs</t>
  </si>
  <si>
    <t>as a percentage of total number of</t>
  </si>
  <si>
    <t>shares {i.e. Grand Total (A)+(B)(C)</t>
  </si>
  <si>
    <t>indicated in Statement at para (l)(a)</t>
  </si>
  <si>
    <t>above}.</t>
  </si>
  <si>
    <t xml:space="preserve">       TOTAL</t>
  </si>
  <si>
    <t>Statement showing Holding of Depository Receipts (DRs), where underlying shares</t>
  </si>
  <si>
    <t xml:space="preserve">    Name of the</t>
  </si>
  <si>
    <t xml:space="preserve">    DR Holder</t>
  </si>
  <si>
    <t>Type of</t>
  </si>
  <si>
    <t xml:space="preserve">outstanding </t>
  </si>
  <si>
    <t>DR (ADRs,</t>
  </si>
  <si>
    <t>GDRs,SDRs,</t>
  </si>
  <si>
    <t>etc.)</t>
  </si>
  <si>
    <t>Category of</t>
  </si>
  <si>
    <t>shareholders</t>
  </si>
  <si>
    <t xml:space="preserve">Number </t>
  </si>
  <si>
    <t>Total</t>
  </si>
  <si>
    <t>number</t>
  </si>
  <si>
    <t>of shares</t>
  </si>
  <si>
    <t>Number</t>
  </si>
  <si>
    <t xml:space="preserve">held in </t>
  </si>
  <si>
    <t>demateri</t>
  </si>
  <si>
    <t>alized</t>
  </si>
  <si>
    <t>Shares pledged</t>
  </si>
  <si>
    <t>or otherwise</t>
  </si>
  <si>
    <t>encumbered</t>
  </si>
  <si>
    <t xml:space="preserve">Shares 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</si>
  <si>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</si>
  <si>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</si>
  <si>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</si>
  <si>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</si>
  <si>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</si>
  <si>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</si>
  <si>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</si>
  <si>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</si>
  <si>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</t>
  </si>
  <si>
    <t>% of</t>
  </si>
  <si>
    <t>grand</t>
  </si>
  <si>
    <t>(A+B+C)</t>
  </si>
  <si>
    <t>(VI)=(V)/</t>
  </si>
  <si>
    <t>(III)*100</t>
  </si>
  <si>
    <t>As a % of</t>
  </si>
  <si>
    <t>grand total</t>
  </si>
  <si>
    <t>A+B+C of</t>
  </si>
  <si>
    <t>subclause</t>
  </si>
  <si>
    <t>(I)(a)</t>
  </si>
  <si>
    <t>N.A.</t>
  </si>
  <si>
    <t>Individuals( Non-</t>
  </si>
  <si>
    <t>Promoter group</t>
  </si>
  <si>
    <t xml:space="preserve">Promoter &amp; </t>
  </si>
  <si>
    <t>Sr.No.</t>
  </si>
  <si>
    <t>(III) (a) Statement showing the voting pattern of Shareholders, if more than one class of shares or securities</t>
  </si>
  <si>
    <t xml:space="preserve"> </t>
  </si>
  <si>
    <t>issued by the issuer.</t>
  </si>
  <si>
    <t>(Give description of voting right of each class of securities)</t>
  </si>
  <si>
    <t>NA</t>
  </si>
  <si>
    <t>of (A+B)</t>
  </si>
  <si>
    <t>N-I-L</t>
  </si>
  <si>
    <t>N-IL</t>
  </si>
  <si>
    <t>Partly paid-up shares:-</t>
  </si>
  <si>
    <t>No. of partly paid-up shares</t>
  </si>
  <si>
    <t>As a % of total no. of partly paid-up Shares</t>
  </si>
  <si>
    <t>As a %  of total no. of shares of the company</t>
  </si>
  <si>
    <t>Held by promoter/promoter group</t>
  </si>
  <si>
    <t>Held by public</t>
  </si>
  <si>
    <t>Outstanding convertible securities:-</t>
  </si>
  <si>
    <t>No. of outstanding securities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</si>
  <si>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</si>
  <si>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</si>
  <si>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</si>
  <si>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</si>
  <si>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warrants</t>
  </si>
  <si>
    <t>As a % of total no. of shares of the company, assuming full conversion of Warrants</t>
  </si>
  <si>
    <t>Total paid-up capital of the company, assuming full conversion of warrants and convertible securities</t>
  </si>
  <si>
    <r>
      <t xml:space="preserve">  </t>
    </r>
    <r>
      <rPr>
        <b/>
        <sz val="10"/>
        <rFont val="Century"/>
        <family val="1"/>
      </rPr>
      <t>(A) + (B) + (C)</t>
    </r>
  </si>
  <si>
    <t>(VIII)/(IV)*100</t>
  </si>
  <si>
    <t>of Shareholders</t>
  </si>
  <si>
    <t>Name of the shareholder</t>
  </si>
  <si>
    <r>
      <t xml:space="preserve">(I) (d)   </t>
    </r>
    <r>
      <rPr>
        <u val="single"/>
        <sz val="11"/>
        <rFont val="Century"/>
        <family val="1"/>
      </rPr>
      <t>Statement showing details of locked-in shares</t>
    </r>
  </si>
  <si>
    <r>
      <t xml:space="preserve">(ll)(a) </t>
    </r>
    <r>
      <rPr>
        <u val="single"/>
        <sz val="11"/>
        <rFont val="Century"/>
        <family val="1"/>
      </rPr>
      <t>Statement showing details of Depository Receipts (DRs)</t>
    </r>
  </si>
  <si>
    <r>
      <t xml:space="preserve">(I)(a) </t>
    </r>
    <r>
      <rPr>
        <b/>
        <u val="single"/>
        <sz val="11"/>
        <color indexed="8"/>
        <rFont val="Century"/>
        <family val="1"/>
      </rPr>
      <t>Statement showing Shareholding Pattern</t>
    </r>
  </si>
  <si>
    <t>Foreign Individuals)</t>
  </si>
  <si>
    <t>held by 'Promoter /Promoter group' are in excess of 1% of the total number of shares.</t>
  </si>
  <si>
    <t>The Company has issued single class of Equity shares of Rs.10/- each as such submision of details of voting rights</t>
  </si>
  <si>
    <t>of different classes of securities are not applicable.</t>
  </si>
  <si>
    <t>Details of shares held</t>
  </si>
  <si>
    <t>Encumbered shares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</si>
  <si>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</si>
  <si>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</si>
  <si>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</si>
  <si>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No. of shares held</t>
  </si>
  <si>
    <t xml:space="preserve">No. of </t>
  </si>
  <si>
    <t>No. of Convertible securities held</t>
  </si>
  <si>
    <t>held</t>
  </si>
  <si>
    <t xml:space="preserve">warrants </t>
  </si>
  <si>
    <t xml:space="preserve">total no. </t>
  </si>
  <si>
    <t>of warrants</t>
  </si>
  <si>
    <t>of convertible</t>
  </si>
  <si>
    <t xml:space="preserve">of the same </t>
  </si>
  <si>
    <t>securities</t>
  </si>
  <si>
    <t>class</t>
  </si>
  <si>
    <t>of the same class</t>
  </si>
  <si>
    <t>(X)</t>
  </si>
  <si>
    <t>(XI)</t>
  </si>
  <si>
    <t>(XII)</t>
  </si>
  <si>
    <t xml:space="preserve"> (V)</t>
  </si>
  <si>
    <t>(IX)</t>
  </si>
  <si>
    <t>Shares as a percentage of total number of shares {i.e. Grand Total (A)+(B)+(C ) indicated in statement at para (I)(a) above}</t>
  </si>
  <si>
    <t>Details of convertible securities</t>
  </si>
  <si>
    <t>Total shares (including underlying shares assuming full conversion of warrants and convertible securities) as a % of diluted share capital</t>
  </si>
  <si>
    <t>No. of warrants held</t>
  </si>
  <si>
    <t>As a % of total no. of warrants of the same class</t>
  </si>
  <si>
    <t>No. of convertible securities held</t>
  </si>
  <si>
    <t>% w.r.t. total no. of convertible securities of the same class</t>
  </si>
  <si>
    <t>Name(s) of the shareholder(s) and the Persons Acting in Concert (PAC) with them</t>
  </si>
  <si>
    <t xml:space="preserve">No. of shares </t>
  </si>
  <si>
    <t>holding and more than 5% of the total number of shares of the Company</t>
  </si>
  <si>
    <t>1% of the total number of shares</t>
  </si>
  <si>
    <t xml:space="preserve">(ll)(b) </t>
  </si>
  <si>
    <t>NRI</t>
  </si>
  <si>
    <t xml:space="preserve">Scrip Code: </t>
  </si>
  <si>
    <t xml:space="preserve">Name of the scrip: </t>
  </si>
  <si>
    <t>class of security: Equity Shares of Rs.10/- each.</t>
  </si>
  <si>
    <t>Foreign Companies</t>
  </si>
  <si>
    <t>ASHOK KUMAR GOENKA</t>
  </si>
  <si>
    <t>KRISHNI DEVI GOENKA</t>
  </si>
  <si>
    <t>RITU GOENKA</t>
  </si>
  <si>
    <t>RAJESH GOENKA</t>
  </si>
  <si>
    <t>NAKUL GOENKA</t>
  </si>
  <si>
    <t>NIKHIL GOENKA</t>
  </si>
  <si>
    <t>BANWARILAL GOENKA</t>
  </si>
  <si>
    <t>VIJAY KUMAR SHROFF</t>
  </si>
  <si>
    <t>AKG FINVEST LTD</t>
  </si>
  <si>
    <t>NEHA GOENKA</t>
  </si>
  <si>
    <t>Qualified Foreign</t>
  </si>
  <si>
    <t>Investor</t>
  </si>
  <si>
    <t>(d)</t>
  </si>
  <si>
    <t xml:space="preserve"> (i)</t>
  </si>
  <si>
    <t>Name of the Company: UNO METALS LIMITED</t>
  </si>
  <si>
    <t>KAMUDI COMMERCIAL PVT. LTD</t>
  </si>
  <si>
    <t>LONGVIEW COMMERCIAL  CO. ( P ) LTD</t>
  </si>
  <si>
    <t>PARMESHWAR  LAL  GOENKA</t>
  </si>
  <si>
    <t>VARSHA GOENKA</t>
  </si>
  <si>
    <t>GOPAL KRISHNA JALAN</t>
  </si>
  <si>
    <t>LALITHA SHROFF</t>
  </si>
  <si>
    <t xml:space="preserve">MANISH JALAN </t>
  </si>
  <si>
    <t>MANISH JALAN (KARTA OF HUF)</t>
  </si>
  <si>
    <t>SAJAN KUMAR TIBREWAL</t>
  </si>
  <si>
    <t>SREEKANT AGRAWAL</t>
  </si>
  <si>
    <r>
      <t xml:space="preserve">(I) (b)   </t>
    </r>
    <r>
      <rPr>
        <u val="single"/>
        <sz val="16"/>
        <rFont val="Century"/>
        <family val="1"/>
      </rPr>
      <t>Statement showing holding of securities (including shares, warrants, convertible securities) of persons belonging to the category   "Promoter and Promoter Group"</t>
    </r>
  </si>
  <si>
    <r>
      <t xml:space="preserve">(I)(c)(i) </t>
    </r>
    <r>
      <rPr>
        <u val="single"/>
        <sz val="16"/>
        <rFont val="Century"/>
        <family val="1"/>
      </rPr>
      <t xml:space="preserve">Statement showing holding of securities (including shares, warrants, convertible securities) of persons belonging to the category "Public" and holding more than </t>
    </r>
  </si>
  <si>
    <r>
      <t xml:space="preserve">(I)(c)(ii) </t>
    </r>
    <r>
      <rPr>
        <u val="single"/>
        <sz val="16"/>
        <rFont val="Century"/>
        <family val="1"/>
      </rPr>
      <t xml:space="preserve">Statement showing holding of securities (including shares, warrants, convertible securities) of persons (together with PAC) belonging to the category  "Public" </t>
    </r>
  </si>
  <si>
    <t>ANOOP VK SHROFF</t>
  </si>
  <si>
    <t>BIMAL KUMAR GOENKA</t>
  </si>
  <si>
    <t>KOMAL GOENKA</t>
  </si>
  <si>
    <t>RACHANA  JAIN</t>
  </si>
  <si>
    <t>Quarter ended : 30.09.2013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</si>
</sst>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_(* #,##0.0_);_(* \(#,##0.0\);_(* &quot;-&quot;??_);_(@_)"/>
    <numFmt numFmtId="172" formatCode="_(* #,##0_);_(* \(#,##0\);_(* &quot;-&quot;??_);_(@_)"/>
    <numFmt numFmtId="173" formatCode="0.00_);\(0.00\)"/>
    <numFmt numFmtId="174" formatCode="#,##0.0"/>
  </numFmts>
  <fonts count="36">
    <font>
      <sz val="10"/>
      <name val="Arial"/>
      <family val="0"/>
    </font>
    <font>
      <sz val="10"/>
      <name val="Century"/>
      <family val="1"/>
    </font>
    <font>
      <b/>
      <u val="single"/>
      <sz val="10"/>
      <name val="Century"/>
      <family val="1"/>
    </font>
    <font>
      <sz val="11"/>
      <name val="Century"/>
      <family val="1"/>
    </font>
    <font>
      <b/>
      <sz val="10"/>
      <name val="Century"/>
      <family val="1"/>
    </font>
    <font>
      <sz val="10"/>
      <color indexed="8"/>
      <name val="Century"/>
      <family val="1"/>
    </font>
    <font>
      <b/>
      <sz val="10"/>
      <color indexed="8"/>
      <name val="Century"/>
      <family val="1"/>
    </font>
    <font>
      <u val="single"/>
      <sz val="11"/>
      <name val="Century"/>
      <family val="1"/>
    </font>
    <font>
      <sz val="10.5"/>
      <name val="Century"/>
      <family val="1"/>
    </font>
    <font>
      <b/>
      <sz val="11"/>
      <color indexed="8"/>
      <name val="Century"/>
      <family val="1"/>
    </font>
    <font>
      <b/>
      <u val="single"/>
      <sz val="11"/>
      <color indexed="8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Rupee Foradian"/>
      <family val="2"/>
    </font>
    <font>
      <sz val="16"/>
      <name val="Century"/>
      <family val="1"/>
    </font>
    <font>
      <u val="single"/>
      <sz val="16"/>
      <name val="Century"/>
      <family val="1"/>
    </font>
    <font>
      <sz val="16"/>
      <name val="Arial"/>
      <family val="0"/>
    </font>
    <font>
      <sz val="16"/>
      <color indexed="12"/>
      <name val="Century"/>
      <family val="1"/>
    </font>
    <font>
      <sz val="16"/>
      <color indexed="12"/>
      <name val="Arial"/>
      <family val="0"/>
    </font>
    <font>
      <b/>
      <sz val="16"/>
      <name val="Century"/>
      <family val="1"/>
    </font>
    <font>
      <sz val="14"/>
      <name val="Century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left"/>
    </xf>
    <xf numFmtId="0" fontId="1" fillId="24" borderId="19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9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4" fillId="24" borderId="20" xfId="0" applyFont="1" applyFill="1" applyBorder="1" applyAlignment="1" quotePrefix="1">
      <alignment horizontal="center"/>
    </xf>
    <xf numFmtId="0" fontId="4" fillId="24" borderId="21" xfId="0" applyFont="1" applyFill="1" applyBorder="1" applyAlignment="1">
      <alignment/>
    </xf>
    <xf numFmtId="0" fontId="4" fillId="24" borderId="22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2" fontId="1" fillId="24" borderId="19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0" fontId="1" fillId="24" borderId="23" xfId="0" applyFont="1" applyFill="1" applyBorder="1" applyAlignment="1">
      <alignment/>
    </xf>
    <xf numFmtId="0" fontId="1" fillId="24" borderId="20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2" fontId="4" fillId="24" borderId="20" xfId="0" applyNumberFormat="1" applyFont="1" applyFill="1" applyBorder="1" applyAlignment="1">
      <alignment horizontal="center"/>
    </xf>
    <xf numFmtId="0" fontId="4" fillId="24" borderId="23" xfId="0" applyFont="1" applyFill="1" applyBorder="1" applyAlignment="1" quotePrefix="1">
      <alignment horizontal="center"/>
    </xf>
    <xf numFmtId="0" fontId="1" fillId="24" borderId="21" xfId="0" applyFont="1" applyFill="1" applyBorder="1" applyAlignment="1">
      <alignment horizontal="center"/>
    </xf>
    <xf numFmtId="2" fontId="1" fillId="24" borderId="21" xfId="0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4" fillId="24" borderId="12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24" xfId="0" applyFont="1" applyFill="1" applyBorder="1" applyAlignment="1">
      <alignment/>
    </xf>
    <xf numFmtId="49" fontId="4" fillId="24" borderId="19" xfId="0" applyNumberFormat="1" applyFont="1" applyFill="1" applyBorder="1" applyAlignment="1">
      <alignment horizontal="center"/>
    </xf>
    <xf numFmtId="2" fontId="4" fillId="24" borderId="19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4" fillId="24" borderId="11" xfId="0" applyFont="1" applyFill="1" applyBorder="1" applyAlignment="1">
      <alignment/>
    </xf>
    <xf numFmtId="0" fontId="4" fillId="24" borderId="20" xfId="0" applyFont="1" applyFill="1" applyBorder="1" applyAlignment="1" quotePrefix="1">
      <alignment/>
    </xf>
    <xf numFmtId="0" fontId="1" fillId="24" borderId="1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2" fontId="1" fillId="24" borderId="0" xfId="0" applyNumberFormat="1" applyFont="1" applyFill="1" applyAlignment="1">
      <alignment/>
    </xf>
    <xf numFmtId="0" fontId="1" fillId="24" borderId="14" xfId="0" applyFont="1" applyFill="1" applyBorder="1" applyAlignment="1">
      <alignment/>
    </xf>
    <xf numFmtId="0" fontId="1" fillId="24" borderId="11" xfId="0" applyFont="1" applyFill="1" applyBorder="1" applyAlignment="1">
      <alignment horizontal="left"/>
    </xf>
    <xf numFmtId="2" fontId="1" fillId="24" borderId="20" xfId="0" applyNumberFormat="1" applyFont="1" applyFill="1" applyBorder="1" applyAlignment="1">
      <alignment horizontal="center"/>
    </xf>
    <xf numFmtId="2" fontId="1" fillId="24" borderId="14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9" fontId="4" fillId="24" borderId="18" xfId="0" applyNumberFormat="1" applyFont="1" applyFill="1" applyBorder="1" applyAlignment="1">
      <alignment horizontal="center"/>
    </xf>
    <xf numFmtId="0" fontId="4" fillId="24" borderId="23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23" xfId="0" applyFont="1" applyFill="1" applyBorder="1" applyAlignment="1">
      <alignment horizontal="left"/>
    </xf>
    <xf numFmtId="0" fontId="6" fillId="24" borderId="21" xfId="0" applyFont="1" applyFill="1" applyBorder="1" applyAlignment="1">
      <alignment horizontal="left"/>
    </xf>
    <xf numFmtId="0" fontId="5" fillId="24" borderId="11" xfId="0" applyFont="1" applyFill="1" applyBorder="1" applyAlignment="1">
      <alignment wrapText="1"/>
    </xf>
    <xf numFmtId="0" fontId="5" fillId="24" borderId="19" xfId="0" applyFont="1" applyFill="1" applyBorder="1" applyAlignment="1">
      <alignment wrapText="1"/>
    </xf>
    <xf numFmtId="0" fontId="5" fillId="24" borderId="16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0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5" fillId="24" borderId="19" xfId="0" applyFont="1" applyFill="1" applyBorder="1" applyAlignment="1">
      <alignment/>
    </xf>
    <xf numFmtId="0" fontId="5" fillId="24" borderId="24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5" fillId="24" borderId="16" xfId="0" applyFont="1" applyFill="1" applyBorder="1" applyAlignment="1">
      <alignment horizontal="center"/>
    </xf>
    <xf numFmtId="43" fontId="5" fillId="24" borderId="18" xfId="42" applyFont="1" applyFill="1" applyBorder="1" applyAlignment="1">
      <alignment horizontal="right"/>
    </xf>
    <xf numFmtId="172" fontId="6" fillId="24" borderId="20" xfId="0" applyNumberFormat="1" applyFont="1" applyFill="1" applyBorder="1" applyAlignment="1">
      <alignment horizontal="center"/>
    </xf>
    <xf numFmtId="43" fontId="5" fillId="24" borderId="19" xfId="42" applyFont="1" applyFill="1" applyBorder="1" applyAlignment="1">
      <alignment horizontal="right"/>
    </xf>
    <xf numFmtId="43" fontId="6" fillId="24" borderId="19" xfId="42" applyFont="1" applyFill="1" applyBorder="1" applyAlignment="1">
      <alignment horizontal="right"/>
    </xf>
    <xf numFmtId="0" fontId="1" fillId="24" borderId="12" xfId="0" applyFont="1" applyFill="1" applyBorder="1" applyAlignment="1">
      <alignment horizontal="right"/>
    </xf>
    <xf numFmtId="2" fontId="1" fillId="24" borderId="19" xfId="0" applyNumberFormat="1" applyFont="1" applyFill="1" applyBorder="1" applyAlignment="1">
      <alignment/>
    </xf>
    <xf numFmtId="0" fontId="1" fillId="24" borderId="11" xfId="0" applyFont="1" applyFill="1" applyBorder="1" applyAlignment="1" quotePrefix="1">
      <alignment horizontal="center"/>
    </xf>
    <xf numFmtId="0" fontId="1" fillId="24" borderId="14" xfId="0" applyFont="1" applyFill="1" applyBorder="1" applyAlignment="1" quotePrefix="1">
      <alignment horizontal="center"/>
    </xf>
    <xf numFmtId="0" fontId="7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3" fontId="1" fillId="24" borderId="0" xfId="0" applyNumberFormat="1" applyFont="1" applyFill="1" applyAlignment="1">
      <alignment horizontal="center"/>
    </xf>
    <xf numFmtId="3" fontId="1" fillId="24" borderId="11" xfId="0" applyNumberFormat="1" applyFont="1" applyFill="1" applyBorder="1" applyAlignment="1">
      <alignment horizontal="center"/>
    </xf>
    <xf numFmtId="3" fontId="1" fillId="24" borderId="12" xfId="0" applyNumberFormat="1" applyFont="1" applyFill="1" applyBorder="1" applyAlignment="1">
      <alignment horizontal="center"/>
    </xf>
    <xf numFmtId="3" fontId="1" fillId="24" borderId="0" xfId="0" applyNumberFormat="1" applyFont="1" applyFill="1" applyBorder="1" applyAlignment="1">
      <alignment horizontal="center"/>
    </xf>
    <xf numFmtId="3" fontId="1" fillId="24" borderId="14" xfId="0" applyNumberFormat="1" applyFont="1" applyFill="1" applyBorder="1" applyAlignment="1">
      <alignment horizontal="center"/>
    </xf>
    <xf numFmtId="3" fontId="1" fillId="24" borderId="15" xfId="0" applyNumberFormat="1" applyFont="1" applyFill="1" applyBorder="1" applyAlignment="1">
      <alignment horizontal="center"/>
    </xf>
    <xf numFmtId="3" fontId="1" fillId="24" borderId="17" xfId="0" applyNumberFormat="1" applyFont="1" applyFill="1" applyBorder="1" applyAlignment="1">
      <alignment horizontal="center"/>
    </xf>
    <xf numFmtId="3" fontId="1" fillId="24" borderId="19" xfId="0" applyNumberFormat="1" applyFont="1" applyFill="1" applyBorder="1" applyAlignment="1">
      <alignment horizontal="center"/>
    </xf>
    <xf numFmtId="3" fontId="1" fillId="24" borderId="19" xfId="0" applyNumberFormat="1" applyFont="1" applyFill="1" applyBorder="1" applyAlignment="1">
      <alignment/>
    </xf>
    <xf numFmtId="3" fontId="1" fillId="24" borderId="0" xfId="0" applyNumberFormat="1" applyFont="1" applyFill="1" applyAlignment="1">
      <alignment/>
    </xf>
    <xf numFmtId="3" fontId="1" fillId="24" borderId="20" xfId="0" applyNumberFormat="1" applyFont="1" applyFill="1" applyBorder="1" applyAlignment="1">
      <alignment horizontal="center"/>
    </xf>
    <xf numFmtId="3" fontId="5" fillId="24" borderId="0" xfId="0" applyNumberFormat="1" applyFont="1" applyFill="1" applyAlignment="1">
      <alignment/>
    </xf>
    <xf numFmtId="3" fontId="6" fillId="24" borderId="21" xfId="0" applyNumberFormat="1" applyFont="1" applyFill="1" applyBorder="1" applyAlignment="1">
      <alignment horizontal="left"/>
    </xf>
    <xf numFmtId="3" fontId="5" fillId="24" borderId="0" xfId="0" applyNumberFormat="1" applyFont="1" applyFill="1" applyBorder="1" applyAlignment="1">
      <alignment/>
    </xf>
    <xf numFmtId="3" fontId="5" fillId="24" borderId="15" xfId="0" applyNumberFormat="1" applyFont="1" applyFill="1" applyBorder="1" applyAlignment="1">
      <alignment/>
    </xf>
    <xf numFmtId="3" fontId="5" fillId="24" borderId="17" xfId="0" applyNumberFormat="1" applyFont="1" applyFill="1" applyBorder="1" applyAlignment="1">
      <alignment/>
    </xf>
    <xf numFmtId="3" fontId="5" fillId="24" borderId="12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/>
    </xf>
    <xf numFmtId="3" fontId="5" fillId="24" borderId="24" xfId="0" applyNumberFormat="1" applyFont="1" applyFill="1" applyBorder="1" applyAlignment="1">
      <alignment/>
    </xf>
    <xf numFmtId="3" fontId="1" fillId="24" borderId="14" xfId="0" applyNumberFormat="1" applyFont="1" applyFill="1" applyBorder="1" applyAlignment="1">
      <alignment/>
    </xf>
    <xf numFmtId="3" fontId="1" fillId="24" borderId="20" xfId="0" applyNumberFormat="1" applyFont="1" applyFill="1" applyBorder="1" applyAlignment="1">
      <alignment/>
    </xf>
    <xf numFmtId="3" fontId="1" fillId="24" borderId="11" xfId="0" applyNumberFormat="1" applyFont="1" applyFill="1" applyBorder="1" applyAlignment="1">
      <alignment/>
    </xf>
    <xf numFmtId="3" fontId="4" fillId="24" borderId="20" xfId="0" applyNumberFormat="1" applyFont="1" applyFill="1" applyBorder="1" applyAlignment="1">
      <alignment horizontal="center"/>
    </xf>
    <xf numFmtId="3" fontId="1" fillId="24" borderId="21" xfId="0" applyNumberFormat="1" applyFont="1" applyFill="1" applyBorder="1" applyAlignment="1">
      <alignment horizontal="center"/>
    </xf>
    <xf numFmtId="3" fontId="4" fillId="24" borderId="19" xfId="0" applyNumberFormat="1" applyFont="1" applyFill="1" applyBorder="1" applyAlignment="1">
      <alignment horizontal="center"/>
    </xf>
    <xf numFmtId="3" fontId="4" fillId="24" borderId="18" xfId="0" applyNumberFormat="1" applyFont="1" applyFill="1" applyBorder="1" applyAlignment="1">
      <alignment horizontal="center"/>
    </xf>
    <xf numFmtId="3" fontId="1" fillId="24" borderId="12" xfId="0" applyNumberFormat="1" applyFont="1" applyFill="1" applyBorder="1" applyAlignment="1">
      <alignment/>
    </xf>
    <xf numFmtId="3" fontId="1" fillId="24" borderId="15" xfId="0" applyNumberFormat="1" applyFont="1" applyFill="1" applyBorder="1" applyAlignment="1">
      <alignment/>
    </xf>
    <xf numFmtId="3" fontId="1" fillId="24" borderId="17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3" fontId="1" fillId="24" borderId="15" xfId="0" applyNumberFormat="1" applyFont="1" applyFill="1" applyBorder="1" applyAlignment="1">
      <alignment horizontal="left"/>
    </xf>
    <xf numFmtId="3" fontId="1" fillId="24" borderId="17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6" fillId="24" borderId="22" xfId="0" applyNumberFormat="1" applyFont="1" applyFill="1" applyBorder="1" applyAlignment="1">
      <alignment horizontal="left"/>
    </xf>
    <xf numFmtId="3" fontId="5" fillId="24" borderId="16" xfId="0" applyNumberFormat="1" applyFont="1" applyFill="1" applyBorder="1" applyAlignment="1">
      <alignment/>
    </xf>
    <xf numFmtId="3" fontId="5" fillId="24" borderId="13" xfId="0" applyNumberFormat="1" applyFont="1" applyFill="1" applyBorder="1" applyAlignment="1">
      <alignment/>
    </xf>
    <xf numFmtId="3" fontId="5" fillId="24" borderId="16" xfId="0" applyNumberFormat="1" applyFont="1" applyFill="1" applyBorder="1" applyAlignment="1">
      <alignment/>
    </xf>
    <xf numFmtId="3" fontId="5" fillId="24" borderId="18" xfId="0" applyNumberFormat="1" applyFont="1" applyFill="1" applyBorder="1" applyAlignment="1">
      <alignment/>
    </xf>
    <xf numFmtId="3" fontId="1" fillId="24" borderId="19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/>
    </xf>
    <xf numFmtId="3" fontId="1" fillId="24" borderId="24" xfId="0" applyNumberFormat="1" applyFont="1" applyFill="1" applyBorder="1" applyAlignment="1">
      <alignment/>
    </xf>
    <xf numFmtId="0" fontId="4" fillId="24" borderId="20" xfId="0" applyFont="1" applyFill="1" applyBorder="1" applyAlignment="1" quotePrefix="1">
      <alignment horizontal="left"/>
    </xf>
    <xf numFmtId="1" fontId="1" fillId="24" borderId="19" xfId="0" applyNumberFormat="1" applyFont="1" applyFill="1" applyBorder="1" applyAlignment="1">
      <alignment horizontal="center"/>
    </xf>
    <xf numFmtId="0" fontId="29" fillId="24" borderId="0" xfId="0" applyFont="1" applyFill="1" applyAlignment="1">
      <alignment/>
    </xf>
    <xf numFmtId="3" fontId="29" fillId="24" borderId="0" xfId="0" applyNumberFormat="1" applyFont="1" applyFill="1" applyAlignment="1">
      <alignment horizontal="center"/>
    </xf>
    <xf numFmtId="0" fontId="29" fillId="24" borderId="24" xfId="0" applyFont="1" applyFill="1" applyBorder="1" applyAlignment="1">
      <alignment horizontal="center"/>
    </xf>
    <xf numFmtId="0" fontId="29" fillId="24" borderId="0" xfId="0" applyFont="1" applyFill="1" applyAlignment="1">
      <alignment horizontal="center"/>
    </xf>
    <xf numFmtId="0" fontId="29" fillId="24" borderId="11" xfId="0" applyFont="1" applyFill="1" applyBorder="1" applyAlignment="1">
      <alignment/>
    </xf>
    <xf numFmtId="0" fontId="29" fillId="24" borderId="12" xfId="0" applyFont="1" applyFill="1" applyBorder="1" applyAlignment="1">
      <alignment/>
    </xf>
    <xf numFmtId="0" fontId="29" fillId="24" borderId="13" xfId="0" applyFont="1" applyFill="1" applyBorder="1" applyAlignment="1">
      <alignment/>
    </xf>
    <xf numFmtId="3" fontId="29" fillId="24" borderId="11" xfId="0" applyNumberFormat="1" applyFont="1" applyFill="1" applyBorder="1" applyAlignment="1">
      <alignment horizontal="center"/>
    </xf>
    <xf numFmtId="3" fontId="29" fillId="24" borderId="23" xfId="0" applyNumberFormat="1" applyFont="1" applyFill="1" applyBorder="1" applyAlignment="1">
      <alignment horizontal="center"/>
    </xf>
    <xf numFmtId="3" fontId="29" fillId="24" borderId="22" xfId="0" applyNumberFormat="1" applyFont="1" applyFill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top" wrapText="1"/>
    </xf>
    <xf numFmtId="0" fontId="29" fillId="24" borderId="14" xfId="0" applyFont="1" applyFill="1" applyBorder="1" applyAlignment="1">
      <alignment/>
    </xf>
    <xf numFmtId="0" fontId="29" fillId="24" borderId="15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3" fontId="29" fillId="24" borderId="16" xfId="0" applyNumberFormat="1" applyFont="1" applyFill="1" applyBorder="1" applyAlignment="1">
      <alignment horizontal="center"/>
    </xf>
    <xf numFmtId="3" fontId="29" fillId="24" borderId="12" xfId="0" applyNumberFormat="1" applyFont="1" applyFill="1" applyBorder="1" applyAlignment="1">
      <alignment horizontal="center"/>
    </xf>
    <xf numFmtId="3" fontId="29" fillId="24" borderId="0" xfId="0" applyNumberFormat="1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left"/>
    </xf>
    <xf numFmtId="0" fontId="29" fillId="24" borderId="13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vertical="top" wrapText="1"/>
    </xf>
    <xf numFmtId="3" fontId="29" fillId="24" borderId="15" xfId="0" applyNumberFormat="1" applyFont="1" applyFill="1" applyBorder="1" applyAlignment="1">
      <alignment horizontal="center" wrapText="1"/>
    </xf>
    <xf numFmtId="3" fontId="29" fillId="24" borderId="14" xfId="0" applyNumberFormat="1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wrapText="1"/>
    </xf>
    <xf numFmtId="3" fontId="29" fillId="24" borderId="15" xfId="0" applyNumberFormat="1" applyFont="1" applyFill="1" applyBorder="1" applyAlignment="1">
      <alignment horizontal="center"/>
    </xf>
    <xf numFmtId="0" fontId="29" fillId="24" borderId="19" xfId="0" applyFont="1" applyFill="1" applyBorder="1" applyAlignment="1">
      <alignment/>
    </xf>
    <xf numFmtId="0" fontId="29" fillId="24" borderId="17" xfId="0" applyFont="1" applyFill="1" applyBorder="1" applyAlignment="1">
      <alignment/>
    </xf>
    <xf numFmtId="0" fontId="29" fillId="24" borderId="24" xfId="0" applyFont="1" applyFill="1" applyBorder="1" applyAlignment="1">
      <alignment/>
    </xf>
    <xf numFmtId="3" fontId="29" fillId="24" borderId="18" xfId="0" applyNumberFormat="1" applyFont="1" applyFill="1" applyBorder="1" applyAlignment="1">
      <alignment horizontal="center"/>
    </xf>
    <xf numFmtId="3" fontId="29" fillId="24" borderId="17" xfId="0" applyNumberFormat="1" applyFont="1" applyFill="1" applyBorder="1" applyAlignment="1">
      <alignment horizontal="center"/>
    </xf>
    <xf numFmtId="3" fontId="29" fillId="24" borderId="19" xfId="0" applyNumberFormat="1" applyFont="1" applyFill="1" applyBorder="1" applyAlignment="1">
      <alignment horizontal="center"/>
    </xf>
    <xf numFmtId="3" fontId="29" fillId="24" borderId="24" xfId="0" applyNumberFormat="1" applyFont="1" applyFill="1" applyBorder="1" applyAlignment="1">
      <alignment horizontal="center"/>
    </xf>
    <xf numFmtId="0" fontId="29" fillId="24" borderId="18" xfId="0" applyFont="1" applyFill="1" applyBorder="1" applyAlignment="1">
      <alignment horizontal="center"/>
    </xf>
    <xf numFmtId="0" fontId="29" fillId="24" borderId="18" xfId="0" applyFont="1" applyFill="1" applyBorder="1" applyAlignment="1">
      <alignment horizontal="center" vertical="top" wrapText="1"/>
    </xf>
    <xf numFmtId="0" fontId="29" fillId="24" borderId="10" xfId="0" applyFont="1" applyFill="1" applyBorder="1" applyAlignment="1">
      <alignment horizontal="center"/>
    </xf>
    <xf numFmtId="0" fontId="29" fillId="24" borderId="12" xfId="0" applyFont="1" applyFill="1" applyBorder="1" applyAlignment="1">
      <alignment/>
    </xf>
    <xf numFmtId="0" fontId="29" fillId="24" borderId="13" xfId="0" applyFont="1" applyFill="1" applyBorder="1" applyAlignment="1">
      <alignment/>
    </xf>
    <xf numFmtId="0" fontId="29" fillId="24" borderId="19" xfId="0" applyFont="1" applyFill="1" applyBorder="1" applyAlignment="1">
      <alignment horizontal="center"/>
    </xf>
    <xf numFmtId="0" fontId="29" fillId="24" borderId="17" xfId="0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left"/>
    </xf>
    <xf numFmtId="0" fontId="29" fillId="24" borderId="21" xfId="0" applyFont="1" applyFill="1" applyBorder="1" applyAlignment="1">
      <alignment horizontal="left"/>
    </xf>
    <xf numFmtId="0" fontId="29" fillId="24" borderId="22" xfId="0" applyFont="1" applyFill="1" applyBorder="1" applyAlignment="1">
      <alignment horizontal="left"/>
    </xf>
    <xf numFmtId="3" fontId="31" fillId="0" borderId="0" xfId="0" applyNumberFormat="1" applyFont="1" applyAlignment="1">
      <alignment/>
    </xf>
    <xf numFmtId="43" fontId="29" fillId="0" borderId="20" xfId="42" applyFont="1" applyBorder="1" applyAlignment="1">
      <alignment/>
    </xf>
    <xf numFmtId="0" fontId="32" fillId="24" borderId="20" xfId="0" applyFont="1" applyFill="1" applyBorder="1" applyAlignment="1">
      <alignment horizontal="center"/>
    </xf>
    <xf numFmtId="3" fontId="33" fillId="0" borderId="0" xfId="0" applyNumberFormat="1" applyFont="1" applyAlignment="1">
      <alignment/>
    </xf>
    <xf numFmtId="43" fontId="32" fillId="0" borderId="20" xfId="42" applyFont="1" applyBorder="1" applyAlignment="1">
      <alignment/>
    </xf>
    <xf numFmtId="0" fontId="32" fillId="24" borderId="22" xfId="0" applyFont="1" applyFill="1" applyBorder="1" applyAlignment="1">
      <alignment horizontal="center"/>
    </xf>
    <xf numFmtId="0" fontId="32" fillId="24" borderId="0" xfId="0" applyFont="1" applyFill="1" applyAlignment="1">
      <alignment/>
    </xf>
    <xf numFmtId="0" fontId="29" fillId="24" borderId="25" xfId="0" applyFont="1" applyFill="1" applyBorder="1" applyAlignment="1">
      <alignment/>
    </xf>
    <xf numFmtId="0" fontId="29" fillId="24" borderId="26" xfId="0" applyFont="1" applyFill="1" applyBorder="1" applyAlignment="1">
      <alignment/>
    </xf>
    <xf numFmtId="0" fontId="34" fillId="24" borderId="26" xfId="0" applyFont="1" applyFill="1" applyBorder="1" applyAlignment="1">
      <alignment/>
    </xf>
    <xf numFmtId="3" fontId="29" fillId="24" borderId="27" xfId="0" applyNumberFormat="1" applyFont="1" applyFill="1" applyBorder="1" applyAlignment="1">
      <alignment horizontal="center"/>
    </xf>
    <xf numFmtId="3" fontId="34" fillId="24" borderId="25" xfId="0" applyNumberFormat="1" applyFont="1" applyFill="1" applyBorder="1" applyAlignment="1">
      <alignment/>
    </xf>
    <xf numFmtId="2" fontId="34" fillId="24" borderId="27" xfId="0" applyNumberFormat="1" applyFont="1" applyFill="1" applyBorder="1" applyAlignment="1">
      <alignment horizontal="center"/>
    </xf>
    <xf numFmtId="0" fontId="30" fillId="24" borderId="0" xfId="0" applyFont="1" applyFill="1" applyAlignment="1">
      <alignment/>
    </xf>
    <xf numFmtId="3" fontId="29" fillId="24" borderId="11" xfId="0" applyNumberFormat="1" applyFont="1" applyFill="1" applyBorder="1" applyAlignment="1">
      <alignment horizontal="center" vertical="top" wrapText="1"/>
    </xf>
    <xf numFmtId="0" fontId="29" fillId="24" borderId="14" xfId="0" applyFont="1" applyFill="1" applyBorder="1" applyAlignment="1">
      <alignment vertical="top"/>
    </xf>
    <xf numFmtId="0" fontId="29" fillId="24" borderId="11" xfId="0" applyFont="1" applyFill="1" applyBorder="1" applyAlignment="1">
      <alignment horizontal="center" wrapText="1"/>
    </xf>
    <xf numFmtId="3" fontId="29" fillId="24" borderId="19" xfId="0" applyNumberFormat="1" applyFont="1" applyFill="1" applyBorder="1" applyAlignment="1">
      <alignment/>
    </xf>
    <xf numFmtId="3" fontId="29" fillId="24" borderId="19" xfId="0" applyNumberFormat="1" applyFont="1" applyFill="1" applyBorder="1" applyAlignment="1">
      <alignment vertical="top" wrapText="1"/>
    </xf>
    <xf numFmtId="0" fontId="29" fillId="24" borderId="20" xfId="0" applyFont="1" applyFill="1" applyBorder="1" applyAlignment="1">
      <alignment/>
    </xf>
    <xf numFmtId="0" fontId="29" fillId="24" borderId="21" xfId="0" applyFont="1" applyFill="1" applyBorder="1" applyAlignment="1">
      <alignment/>
    </xf>
    <xf numFmtId="0" fontId="34" fillId="24" borderId="21" xfId="0" applyFont="1" applyFill="1" applyBorder="1" applyAlignment="1">
      <alignment/>
    </xf>
    <xf numFmtId="3" fontId="34" fillId="24" borderId="23" xfId="0" applyNumberFormat="1" applyFont="1" applyFill="1" applyBorder="1" applyAlignment="1">
      <alignment horizontal="center"/>
    </xf>
    <xf numFmtId="3" fontId="29" fillId="24" borderId="0" xfId="0" applyNumberFormat="1" applyFont="1" applyFill="1" applyAlignment="1">
      <alignment/>
    </xf>
    <xf numFmtId="3" fontId="34" fillId="24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35" fillId="24" borderId="19" xfId="0" applyFont="1" applyFill="1" applyBorder="1" applyAlignment="1">
      <alignment horizontal="center"/>
    </xf>
    <xf numFmtId="0" fontId="35" fillId="24" borderId="17" xfId="0" applyFont="1" applyFill="1" applyBorder="1" applyAlignment="1">
      <alignment horizontal="center"/>
    </xf>
    <xf numFmtId="0" fontId="35" fillId="24" borderId="22" xfId="0" applyFont="1" applyFill="1" applyBorder="1" applyAlignment="1">
      <alignment horizontal="center"/>
    </xf>
    <xf numFmtId="0" fontId="35" fillId="24" borderId="0" xfId="0" applyFont="1" applyFill="1" applyAlignment="1">
      <alignment/>
    </xf>
    <xf numFmtId="0" fontId="6" fillId="24" borderId="22" xfId="0" applyFont="1" applyFill="1" applyBorder="1" applyAlignment="1">
      <alignment horizontal="left"/>
    </xf>
    <xf numFmtId="0" fontId="5" fillId="24" borderId="11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right" vertical="top" wrapText="1"/>
    </xf>
    <xf numFmtId="0" fontId="5" fillId="24" borderId="10" xfId="0" applyFont="1" applyFill="1" applyBorder="1" applyAlignment="1">
      <alignment horizontal="right" vertical="top" wrapText="1"/>
    </xf>
    <xf numFmtId="0" fontId="5" fillId="24" borderId="13" xfId="0" applyFont="1" applyFill="1" applyBorder="1" applyAlignment="1">
      <alignment horizontal="right" vertical="top" wrapText="1"/>
    </xf>
    <xf numFmtId="0" fontId="5" fillId="24" borderId="17" xfId="0" applyFont="1" applyFill="1" applyBorder="1" applyAlignment="1">
      <alignment horizontal="right" vertical="top" wrapText="1"/>
    </xf>
    <xf numFmtId="0" fontId="5" fillId="24" borderId="24" xfId="0" applyFont="1" applyFill="1" applyBorder="1" applyAlignment="1">
      <alignment horizontal="right" vertical="top" wrapText="1"/>
    </xf>
    <xf numFmtId="0" fontId="5" fillId="24" borderId="18" xfId="0" applyFont="1" applyFill="1" applyBorder="1" applyAlignment="1">
      <alignment horizontal="right" vertical="top" wrapText="1"/>
    </xf>
    <xf numFmtId="2" fontId="6" fillId="24" borderId="23" xfId="0" applyNumberFormat="1" applyFont="1" applyFill="1" applyBorder="1" applyAlignment="1">
      <alignment horizontal="right"/>
    </xf>
    <xf numFmtId="2" fontId="6" fillId="24" borderId="21" xfId="0" applyNumberFormat="1" applyFont="1" applyFill="1" applyBorder="1" applyAlignment="1">
      <alignment horizontal="right"/>
    </xf>
    <xf numFmtId="2" fontId="6" fillId="24" borderId="22" xfId="0" applyNumberFormat="1" applyFont="1" applyFill="1" applyBorder="1" applyAlignment="1">
      <alignment horizontal="right"/>
    </xf>
    <xf numFmtId="43" fontId="6" fillId="24" borderId="23" xfId="0" applyNumberFormat="1" applyFont="1" applyFill="1" applyBorder="1" applyAlignment="1">
      <alignment horizontal="center"/>
    </xf>
    <xf numFmtId="0" fontId="6" fillId="24" borderId="21" xfId="0" applyFont="1" applyFill="1" applyBorder="1" applyAlignment="1">
      <alignment horizontal="left"/>
    </xf>
    <xf numFmtId="2" fontId="5" fillId="24" borderId="21" xfId="0" applyNumberFormat="1" applyFont="1" applyFill="1" applyBorder="1" applyAlignment="1">
      <alignment horizontal="right"/>
    </xf>
    <xf numFmtId="2" fontId="5" fillId="24" borderId="22" xfId="0" applyNumberFormat="1" applyFont="1" applyFill="1" applyBorder="1" applyAlignment="1">
      <alignment horizontal="right"/>
    </xf>
    <xf numFmtId="43" fontId="5" fillId="24" borderId="23" xfId="0" applyNumberFormat="1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left"/>
    </xf>
    <xf numFmtId="0" fontId="5" fillId="24" borderId="11" xfId="0" applyFont="1" applyFill="1" applyBorder="1" applyAlignment="1">
      <alignment horizontal="center" wrapText="1"/>
    </xf>
    <xf numFmtId="0" fontId="5" fillId="24" borderId="14" xfId="0" applyFont="1" applyFill="1" applyBorder="1" applyAlignment="1">
      <alignment horizontal="center" wrapText="1"/>
    </xf>
    <xf numFmtId="0" fontId="5" fillId="24" borderId="12" xfId="0" applyFont="1" applyFill="1" applyBorder="1" applyAlignment="1">
      <alignment horizontal="right" wrapText="1"/>
    </xf>
    <xf numFmtId="0" fontId="5" fillId="24" borderId="10" xfId="0" applyFont="1" applyFill="1" applyBorder="1" applyAlignment="1">
      <alignment horizontal="right" wrapText="1"/>
    </xf>
    <xf numFmtId="0" fontId="5" fillId="24" borderId="13" xfId="0" applyFont="1" applyFill="1" applyBorder="1" applyAlignment="1">
      <alignment horizontal="right" wrapText="1"/>
    </xf>
    <xf numFmtId="0" fontId="5" fillId="24" borderId="15" xfId="0" applyFont="1" applyFill="1" applyBorder="1" applyAlignment="1">
      <alignment horizontal="right" wrapText="1"/>
    </xf>
    <xf numFmtId="0" fontId="5" fillId="24" borderId="0" xfId="0" applyFont="1" applyFill="1" applyBorder="1" applyAlignment="1">
      <alignment horizontal="right" wrapText="1"/>
    </xf>
    <xf numFmtId="0" fontId="5" fillId="24" borderId="16" xfId="0" applyFont="1" applyFill="1" applyBorder="1" applyAlignment="1">
      <alignment horizontal="right" wrapText="1"/>
    </xf>
    <xf numFmtId="2" fontId="5" fillId="24" borderId="23" xfId="0" applyNumberFormat="1" applyFont="1" applyFill="1" applyBorder="1" applyAlignment="1">
      <alignment horizontal="right"/>
    </xf>
    <xf numFmtId="0" fontId="28" fillId="24" borderId="16" xfId="0" applyFont="1" applyFill="1" applyBorder="1" applyAlignment="1">
      <alignment horizontal="center"/>
    </xf>
    <xf numFmtId="43" fontId="6" fillId="24" borderId="17" xfId="42" applyFont="1" applyFill="1" applyBorder="1" applyAlignment="1">
      <alignment horizontal="right"/>
    </xf>
    <xf numFmtId="43" fontId="6" fillId="24" borderId="24" xfId="42" applyFont="1" applyFill="1" applyBorder="1" applyAlignment="1">
      <alignment horizontal="right"/>
    </xf>
    <xf numFmtId="43" fontId="6" fillId="24" borderId="18" xfId="42" applyFont="1" applyFill="1" applyBorder="1" applyAlignment="1">
      <alignment horizontal="right"/>
    </xf>
    <xf numFmtId="0" fontId="5" fillId="24" borderId="11" xfId="0" applyFont="1" applyFill="1" applyBorder="1" applyAlignment="1">
      <alignment wrapText="1"/>
    </xf>
    <xf numFmtId="0" fontId="5" fillId="24" borderId="19" xfId="0" applyFont="1" applyFill="1" applyBorder="1" applyAlignment="1">
      <alignment wrapText="1"/>
    </xf>
    <xf numFmtId="43" fontId="5" fillId="24" borderId="17" xfId="42" applyFont="1" applyFill="1" applyBorder="1" applyAlignment="1">
      <alignment horizontal="right"/>
    </xf>
    <xf numFmtId="43" fontId="5" fillId="24" borderId="24" xfId="42" applyFont="1" applyFill="1" applyBorder="1" applyAlignment="1">
      <alignment horizontal="right"/>
    </xf>
    <xf numFmtId="43" fontId="5" fillId="24" borderId="18" xfId="42" applyFont="1" applyFill="1" applyBorder="1" applyAlignment="1">
      <alignment horizontal="right"/>
    </xf>
    <xf numFmtId="0" fontId="0" fillId="0" borderId="14" xfId="0" applyBorder="1" applyAlignment="1">
      <alignment wrapText="1"/>
    </xf>
    <xf numFmtId="2" fontId="1" fillId="24" borderId="12" xfId="0" applyNumberFormat="1" applyFont="1" applyFill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2" fontId="1" fillId="24" borderId="17" xfId="0" applyNumberFormat="1" applyFont="1" applyFill="1" applyBorder="1" applyAlignment="1">
      <alignment horizontal="center"/>
    </xf>
    <xf numFmtId="2" fontId="1" fillId="24" borderId="18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2" fontId="4" fillId="24" borderId="17" xfId="0" applyNumberFormat="1" applyFont="1" applyFill="1" applyBorder="1" applyAlignment="1">
      <alignment horizontal="center"/>
    </xf>
    <xf numFmtId="2" fontId="4" fillId="24" borderId="18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2" fontId="1" fillId="24" borderId="19" xfId="0" applyNumberFormat="1" applyFont="1" applyFill="1" applyBorder="1" applyAlignment="1">
      <alignment horizontal="center"/>
    </xf>
    <xf numFmtId="2" fontId="4" fillId="24" borderId="11" xfId="0" applyNumberFormat="1" applyFont="1" applyFill="1" applyBorder="1" applyAlignment="1">
      <alignment horizontal="center"/>
    </xf>
    <xf numFmtId="2" fontId="4" fillId="24" borderId="19" xfId="0" applyNumberFormat="1" applyFont="1" applyFill="1" applyBorder="1" applyAlignment="1">
      <alignment horizontal="center"/>
    </xf>
    <xf numFmtId="2" fontId="4" fillId="24" borderId="23" xfId="0" applyNumberFormat="1" applyFont="1" applyFill="1" applyBorder="1" applyAlignment="1">
      <alignment horizontal="center"/>
    </xf>
    <xf numFmtId="2" fontId="4" fillId="24" borderId="22" xfId="0" applyNumberFormat="1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2" fontId="1" fillId="24" borderId="23" xfId="0" applyNumberFormat="1" applyFont="1" applyFill="1" applyBorder="1" applyAlignment="1">
      <alignment horizontal="center"/>
    </xf>
    <xf numFmtId="2" fontId="1" fillId="24" borderId="22" xfId="0" applyNumberFormat="1" applyFont="1" applyFill="1" applyBorder="1" applyAlignment="1">
      <alignment horizontal="center"/>
    </xf>
    <xf numFmtId="2" fontId="4" fillId="24" borderId="22" xfId="0" applyNumberFormat="1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2" fontId="1" fillId="24" borderId="15" xfId="0" applyNumberFormat="1" applyFont="1" applyFill="1" applyBorder="1" applyAlignment="1">
      <alignment horizontal="center"/>
    </xf>
    <xf numFmtId="2" fontId="1" fillId="24" borderId="16" xfId="0" applyNumberFormat="1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6" fillId="24" borderId="11" xfId="0" applyFont="1" applyFill="1" applyBorder="1" applyAlignment="1">
      <alignment wrapText="1"/>
    </xf>
    <xf numFmtId="0" fontId="6" fillId="24" borderId="14" xfId="0" applyFont="1" applyFill="1" applyBorder="1" applyAlignment="1">
      <alignment wrapText="1"/>
    </xf>
    <xf numFmtId="0" fontId="1" fillId="24" borderId="14" xfId="0" applyFont="1" applyFill="1" applyBorder="1" applyAlignment="1">
      <alignment wrapText="1"/>
    </xf>
    <xf numFmtId="0" fontId="1" fillId="24" borderId="19" xfId="0" applyFont="1" applyFill="1" applyBorder="1" applyAlignment="1">
      <alignment wrapText="1"/>
    </xf>
    <xf numFmtId="0" fontId="28" fillId="24" borderId="15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right"/>
    </xf>
    <xf numFmtId="0" fontId="5" fillId="24" borderId="10" xfId="0" applyFont="1" applyFill="1" applyBorder="1" applyAlignment="1">
      <alignment horizontal="right"/>
    </xf>
    <xf numFmtId="0" fontId="5" fillId="24" borderId="13" xfId="0" applyFont="1" applyFill="1" applyBorder="1" applyAlignment="1">
      <alignment horizontal="right"/>
    </xf>
    <xf numFmtId="0" fontId="5" fillId="24" borderId="17" xfId="0" applyFont="1" applyFill="1" applyBorder="1" applyAlignment="1">
      <alignment horizontal="right" wrapText="1"/>
    </xf>
    <xf numFmtId="0" fontId="5" fillId="24" borderId="24" xfId="0" applyFont="1" applyFill="1" applyBorder="1" applyAlignment="1">
      <alignment horizontal="right" wrapText="1"/>
    </xf>
    <xf numFmtId="0" fontId="5" fillId="24" borderId="18" xfId="0" applyFont="1" applyFill="1" applyBorder="1" applyAlignment="1">
      <alignment horizontal="right" wrapText="1"/>
    </xf>
    <xf numFmtId="0" fontId="5" fillId="24" borderId="15" xfId="0" applyFont="1" applyFill="1" applyBorder="1" applyAlignment="1">
      <alignment horizontal="right" vertical="top" wrapText="1"/>
    </xf>
    <xf numFmtId="0" fontId="5" fillId="24" borderId="0" xfId="0" applyFont="1" applyFill="1" applyBorder="1" applyAlignment="1">
      <alignment horizontal="right" vertical="top" wrapText="1"/>
    </xf>
    <xf numFmtId="0" fontId="5" fillId="24" borderId="16" xfId="0" applyFont="1" applyFill="1" applyBorder="1" applyAlignment="1">
      <alignment horizontal="right" vertical="top" wrapText="1"/>
    </xf>
    <xf numFmtId="0" fontId="1" fillId="24" borderId="12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4" fontId="29" fillId="24" borderId="23" xfId="42" applyNumberFormat="1" applyFont="1" applyFill="1" applyBorder="1" applyAlignment="1">
      <alignment horizontal="center"/>
    </xf>
    <xf numFmtId="4" fontId="29" fillId="24" borderId="21" xfId="42" applyNumberFormat="1" applyFont="1" applyFill="1" applyBorder="1" applyAlignment="1">
      <alignment horizontal="center"/>
    </xf>
    <xf numFmtId="4" fontId="29" fillId="24" borderId="22" xfId="42" applyNumberFormat="1" applyFont="1" applyFill="1" applyBorder="1" applyAlignment="1">
      <alignment horizontal="center"/>
    </xf>
    <xf numFmtId="3" fontId="34" fillId="24" borderId="28" xfId="0" applyNumberFormat="1" applyFont="1" applyFill="1" applyBorder="1" applyAlignment="1">
      <alignment horizontal="center"/>
    </xf>
    <xf numFmtId="3" fontId="34" fillId="24" borderId="27" xfId="0" applyNumberFormat="1" applyFont="1" applyFill="1" applyBorder="1" applyAlignment="1">
      <alignment horizontal="center"/>
    </xf>
    <xf numFmtId="0" fontId="29" fillId="24" borderId="12" xfId="0" applyFont="1" applyFill="1" applyBorder="1" applyAlignment="1">
      <alignment horizontal="left"/>
    </xf>
    <xf numFmtId="0" fontId="29" fillId="24" borderId="10" xfId="0" applyFont="1" applyFill="1" applyBorder="1" applyAlignment="1">
      <alignment horizontal="left"/>
    </xf>
    <xf numFmtId="0" fontId="29" fillId="24" borderId="13" xfId="0" applyFont="1" applyFill="1" applyBorder="1" applyAlignment="1">
      <alignment horizontal="left"/>
    </xf>
    <xf numFmtId="3" fontId="29" fillId="24" borderId="11" xfId="0" applyNumberFormat="1" applyFont="1" applyFill="1" applyBorder="1" applyAlignment="1">
      <alignment horizontal="center" vertical="top" wrapText="1"/>
    </xf>
    <xf numFmtId="3" fontId="29" fillId="24" borderId="14" xfId="0" applyNumberFormat="1" applyFont="1" applyFill="1" applyBorder="1" applyAlignment="1">
      <alignment horizontal="center" vertical="top" wrapText="1"/>
    </xf>
    <xf numFmtId="3" fontId="29" fillId="24" borderId="19" xfId="0" applyNumberFormat="1" applyFont="1" applyFill="1" applyBorder="1" applyAlignment="1">
      <alignment horizontal="center" vertical="top" wrapText="1"/>
    </xf>
    <xf numFmtId="3" fontId="29" fillId="24" borderId="12" xfId="0" applyNumberFormat="1" applyFont="1" applyFill="1" applyBorder="1" applyAlignment="1">
      <alignment horizontal="center" vertical="top" wrapText="1"/>
    </xf>
    <xf numFmtId="3" fontId="29" fillId="24" borderId="10" xfId="0" applyNumberFormat="1" applyFont="1" applyFill="1" applyBorder="1" applyAlignment="1">
      <alignment horizontal="center" vertical="top" wrapText="1"/>
    </xf>
    <xf numFmtId="3" fontId="29" fillId="24" borderId="13" xfId="0" applyNumberFormat="1" applyFont="1" applyFill="1" applyBorder="1" applyAlignment="1">
      <alignment horizontal="center" vertical="top" wrapText="1"/>
    </xf>
    <xf numFmtId="3" fontId="29" fillId="24" borderId="15" xfId="0" applyNumberFormat="1" applyFont="1" applyFill="1" applyBorder="1" applyAlignment="1">
      <alignment horizontal="center" vertical="top" wrapText="1"/>
    </xf>
    <xf numFmtId="3" fontId="29" fillId="24" borderId="0" xfId="0" applyNumberFormat="1" applyFont="1" applyFill="1" applyBorder="1" applyAlignment="1">
      <alignment horizontal="center" vertical="top" wrapText="1"/>
    </xf>
    <xf numFmtId="3" fontId="29" fillId="24" borderId="16" xfId="0" applyNumberFormat="1" applyFont="1" applyFill="1" applyBorder="1" applyAlignment="1">
      <alignment horizontal="center" vertical="top" wrapText="1"/>
    </xf>
    <xf numFmtId="3" fontId="29" fillId="24" borderId="17" xfId="0" applyNumberFormat="1" applyFont="1" applyFill="1" applyBorder="1" applyAlignment="1">
      <alignment horizontal="center" vertical="top" wrapText="1"/>
    </xf>
    <xf numFmtId="3" fontId="29" fillId="24" borderId="24" xfId="0" applyNumberFormat="1" applyFont="1" applyFill="1" applyBorder="1" applyAlignment="1">
      <alignment horizontal="center" vertical="top" wrapText="1"/>
    </xf>
    <xf numFmtId="3" fontId="29" fillId="24" borderId="18" xfId="0" applyNumberFormat="1" applyFont="1" applyFill="1" applyBorder="1" applyAlignment="1">
      <alignment horizontal="center" vertical="top" wrapText="1"/>
    </xf>
    <xf numFmtId="3" fontId="29" fillId="24" borderId="23" xfId="0" applyNumberFormat="1" applyFont="1" applyFill="1" applyBorder="1" applyAlignment="1">
      <alignment horizontal="center"/>
    </xf>
    <xf numFmtId="3" fontId="29" fillId="24" borderId="22" xfId="0" applyNumberFormat="1" applyFont="1" applyFill="1" applyBorder="1" applyAlignment="1">
      <alignment horizontal="center"/>
    </xf>
    <xf numFmtId="0" fontId="29" fillId="24" borderId="23" xfId="0" applyFont="1" applyFill="1" applyBorder="1" applyAlignment="1">
      <alignment horizontal="left"/>
    </xf>
    <xf numFmtId="0" fontId="29" fillId="24" borderId="21" xfId="0" applyFont="1" applyFill="1" applyBorder="1" applyAlignment="1">
      <alignment horizontal="left"/>
    </xf>
    <xf numFmtId="0" fontId="29" fillId="24" borderId="22" xfId="0" applyFont="1" applyFill="1" applyBorder="1" applyAlignment="1">
      <alignment horizontal="left"/>
    </xf>
    <xf numFmtId="0" fontId="32" fillId="24" borderId="23" xfId="0" applyFont="1" applyFill="1" applyBorder="1" applyAlignment="1">
      <alignment horizontal="left"/>
    </xf>
    <xf numFmtId="0" fontId="32" fillId="24" borderId="21" xfId="0" applyFont="1" applyFill="1" applyBorder="1" applyAlignment="1">
      <alignment horizontal="left"/>
    </xf>
    <xf numFmtId="0" fontId="32" fillId="24" borderId="22" xfId="0" applyFont="1" applyFill="1" applyBorder="1" applyAlignment="1">
      <alignment horizontal="left"/>
    </xf>
    <xf numFmtId="3" fontId="32" fillId="24" borderId="23" xfId="0" applyNumberFormat="1" applyFont="1" applyFill="1" applyBorder="1" applyAlignment="1">
      <alignment horizontal="center"/>
    </xf>
    <xf numFmtId="3" fontId="32" fillId="24" borderId="22" xfId="0" applyNumberFormat="1" applyFont="1" applyFill="1" applyBorder="1" applyAlignment="1">
      <alignment horizontal="center"/>
    </xf>
    <xf numFmtId="0" fontId="29" fillId="24" borderId="17" xfId="0" applyFont="1" applyFill="1" applyBorder="1" applyAlignment="1">
      <alignment horizontal="center"/>
    </xf>
    <xf numFmtId="0" fontId="29" fillId="24" borderId="18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/>
    </xf>
    <xf numFmtId="0" fontId="29" fillId="24" borderId="19" xfId="0" applyFont="1" applyFill="1" applyBorder="1" applyAlignment="1">
      <alignment horizontal="center"/>
    </xf>
    <xf numFmtId="0" fontId="29" fillId="24" borderId="12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3" fontId="29" fillId="24" borderId="11" xfId="0" applyNumberFormat="1" applyFont="1" applyFill="1" applyBorder="1" applyAlignment="1">
      <alignment horizontal="center"/>
    </xf>
    <xf numFmtId="3" fontId="29" fillId="24" borderId="19" xfId="0" applyNumberFormat="1" applyFont="1" applyFill="1" applyBorder="1" applyAlignment="1">
      <alignment horizontal="center"/>
    </xf>
    <xf numFmtId="0" fontId="29" fillId="24" borderId="24" xfId="0" applyFont="1" applyFill="1" applyBorder="1" applyAlignment="1">
      <alignment horizontal="center"/>
    </xf>
    <xf numFmtId="0" fontId="29" fillId="24" borderId="0" xfId="0" applyFont="1" applyFill="1" applyAlignment="1">
      <alignment horizontal="center" wrapText="1"/>
    </xf>
    <xf numFmtId="0" fontId="29" fillId="24" borderId="23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top" wrapText="1"/>
    </xf>
    <xf numFmtId="0" fontId="29" fillId="24" borderId="14" xfId="0" applyFont="1" applyFill="1" applyBorder="1" applyAlignment="1">
      <alignment horizontal="center" vertical="top" wrapText="1"/>
    </xf>
    <xf numFmtId="0" fontId="29" fillId="24" borderId="19" xfId="0" applyFont="1" applyFill="1" applyBorder="1" applyAlignment="1">
      <alignment horizontal="center" vertical="top" wrapText="1"/>
    </xf>
    <xf numFmtId="0" fontId="29" fillId="24" borderId="15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wrapText="1"/>
    </xf>
    <xf numFmtId="0" fontId="29" fillId="24" borderId="23" xfId="0" applyFont="1" applyFill="1" applyBorder="1" applyAlignment="1">
      <alignment horizontal="center" vertical="top"/>
    </xf>
    <xf numFmtId="0" fontId="29" fillId="24" borderId="22" xfId="0" applyFont="1" applyFill="1" applyBorder="1" applyAlignment="1">
      <alignment horizontal="center" vertical="top"/>
    </xf>
    <xf numFmtId="3" fontId="29" fillId="24" borderId="23" xfId="0" applyNumberFormat="1" applyFont="1" applyFill="1" applyBorder="1" applyAlignment="1">
      <alignment horizontal="center" vertical="top" wrapText="1"/>
    </xf>
    <xf numFmtId="3" fontId="29" fillId="24" borderId="22" xfId="0" applyNumberFormat="1" applyFont="1" applyFill="1" applyBorder="1" applyAlignment="1">
      <alignment horizontal="center" vertical="top" wrapText="1"/>
    </xf>
    <xf numFmtId="0" fontId="29" fillId="24" borderId="12" xfId="0" applyFont="1" applyFill="1" applyBorder="1" applyAlignment="1">
      <alignment horizontal="center" vertical="top" wrapText="1"/>
    </xf>
    <xf numFmtId="0" fontId="29" fillId="24" borderId="13" xfId="0" applyFont="1" applyFill="1" applyBorder="1" applyAlignment="1">
      <alignment horizontal="center" vertical="top" wrapText="1"/>
    </xf>
    <xf numFmtId="0" fontId="29" fillId="24" borderId="15" xfId="0" applyFont="1" applyFill="1" applyBorder="1" applyAlignment="1">
      <alignment horizontal="center" vertical="top" wrapText="1"/>
    </xf>
    <xf numFmtId="0" fontId="29" fillId="24" borderId="16" xfId="0" applyFont="1" applyFill="1" applyBorder="1" applyAlignment="1">
      <alignment horizontal="center" vertical="top" wrapText="1"/>
    </xf>
    <xf numFmtId="0" fontId="29" fillId="24" borderId="17" xfId="0" applyFont="1" applyFill="1" applyBorder="1" applyAlignment="1">
      <alignment horizontal="center" vertical="top" wrapText="1"/>
    </xf>
    <xf numFmtId="0" fontId="29" fillId="24" borderId="18" xfId="0" applyFont="1" applyFill="1" applyBorder="1" applyAlignment="1">
      <alignment horizontal="center" vertical="top" wrapText="1"/>
    </xf>
    <xf numFmtId="0" fontId="35" fillId="24" borderId="23" xfId="0" applyFont="1" applyFill="1" applyBorder="1" applyAlignment="1">
      <alignment horizontal="left"/>
    </xf>
    <xf numFmtId="0" fontId="35" fillId="24" borderId="21" xfId="0" applyFont="1" applyFill="1" applyBorder="1" applyAlignment="1">
      <alignment horizontal="left"/>
    </xf>
    <xf numFmtId="0" fontId="35" fillId="24" borderId="22" xfId="0" applyFont="1" applyFill="1" applyBorder="1" applyAlignment="1">
      <alignment horizontal="left"/>
    </xf>
    <xf numFmtId="4" fontId="35" fillId="24" borderId="23" xfId="42" applyNumberFormat="1" applyFont="1" applyFill="1" applyBorder="1" applyAlignment="1">
      <alignment horizontal="center"/>
    </xf>
    <xf numFmtId="4" fontId="35" fillId="24" borderId="21" xfId="42" applyNumberFormat="1" applyFont="1" applyFill="1" applyBorder="1" applyAlignment="1">
      <alignment horizontal="center"/>
    </xf>
    <xf numFmtId="4" fontId="35" fillId="24" borderId="22" xfId="42" applyNumberFormat="1" applyFont="1" applyFill="1" applyBorder="1" applyAlignment="1">
      <alignment horizontal="center"/>
    </xf>
    <xf numFmtId="0" fontId="35" fillId="24" borderId="23" xfId="0" applyFont="1" applyFill="1" applyBorder="1" applyAlignment="1">
      <alignment horizontal="center"/>
    </xf>
    <xf numFmtId="0" fontId="35" fillId="24" borderId="22" xfId="0" applyFont="1" applyFill="1" applyBorder="1" applyAlignment="1">
      <alignment horizontal="center"/>
    </xf>
    <xf numFmtId="4" fontId="34" fillId="24" borderId="23" xfId="42" applyNumberFormat="1" applyFont="1" applyFill="1" applyBorder="1" applyAlignment="1">
      <alignment horizontal="center"/>
    </xf>
    <xf numFmtId="4" fontId="34" fillId="24" borderId="21" xfId="42" applyNumberFormat="1" applyFont="1" applyFill="1" applyBorder="1" applyAlignment="1">
      <alignment horizontal="center"/>
    </xf>
    <xf numFmtId="4" fontId="34" fillId="24" borderId="22" xfId="42" applyNumberFormat="1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 vertical="top" wrapText="1"/>
    </xf>
    <xf numFmtId="0" fontId="29" fillId="24" borderId="24" xfId="0" applyFont="1" applyFill="1" applyBorder="1" applyAlignment="1">
      <alignment horizontal="center" vertical="top" wrapText="1"/>
    </xf>
    <xf numFmtId="2" fontId="1" fillId="24" borderId="21" xfId="0" applyNumberFormat="1" applyFont="1" applyFill="1" applyBorder="1" applyAlignment="1">
      <alignment horizontal="center"/>
    </xf>
    <xf numFmtId="0" fontId="4" fillId="24" borderId="23" xfId="0" applyFont="1" applyFill="1" applyBorder="1" applyAlignment="1">
      <alignment horizontal="left"/>
    </xf>
    <xf numFmtId="0" fontId="4" fillId="24" borderId="21" xfId="0" applyFont="1" applyFill="1" applyBorder="1" applyAlignment="1">
      <alignment horizontal="left"/>
    </xf>
    <xf numFmtId="0" fontId="4" fillId="24" borderId="22" xfId="0" applyFont="1" applyFill="1" applyBorder="1" applyAlignment="1">
      <alignment horizontal="left"/>
    </xf>
    <xf numFmtId="0" fontId="1" fillId="24" borderId="23" xfId="0" applyFont="1" applyFill="1" applyBorder="1" applyAlignment="1">
      <alignment horizontal="left"/>
    </xf>
    <xf numFmtId="0" fontId="1" fillId="24" borderId="21" xfId="0" applyFont="1" applyFill="1" applyBorder="1" applyAlignment="1">
      <alignment horizontal="left"/>
    </xf>
    <xf numFmtId="0" fontId="1" fillId="24" borderId="22" xfId="0" applyFont="1" applyFill="1" applyBorder="1" applyAlignment="1">
      <alignment horizontal="left"/>
    </xf>
    <xf numFmtId="0" fontId="1" fillId="24" borderId="23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0"/>
  <sheetViews>
    <sheetView view="pageBreakPreview" zoomScaleSheetLayoutView="100" zoomScalePageLayoutView="0" workbookViewId="0" topLeftCell="A2">
      <selection activeCell="M12" sqref="M12"/>
    </sheetView>
  </sheetViews>
  <sheetFormatPr defaultColWidth="9.140625" defaultRowHeight="12.75"/>
  <cols>
    <col min="1" max="1" width="0.71875" style="1" customWidth="1"/>
    <col min="2" max="2" width="9.140625" style="1" customWidth="1"/>
    <col min="3" max="3" width="3.7109375" style="1" customWidth="1"/>
    <col min="4" max="4" width="17.28125" style="1" customWidth="1"/>
    <col min="5" max="5" width="16.00390625" style="1" customWidth="1"/>
    <col min="6" max="6" width="12.7109375" style="108" customWidth="1"/>
    <col min="7" max="7" width="12.140625" style="108" customWidth="1"/>
    <col min="8" max="8" width="11.28125" style="1" customWidth="1"/>
    <col min="9" max="9" width="2.28125" style="1" customWidth="1"/>
    <col min="10" max="10" width="11.00390625" style="1" customWidth="1"/>
    <col min="11" max="11" width="11.8515625" style="108" customWidth="1"/>
    <col min="12" max="12" width="13.140625" style="1" customWidth="1"/>
    <col min="13" max="16384" width="9.140625" style="1" customWidth="1"/>
  </cols>
  <sheetData>
    <row r="2" spans="4:11" ht="14.25">
      <c r="D2" s="98" t="s">
        <v>189</v>
      </c>
      <c r="E2" s="68"/>
      <c r="F2" s="110"/>
      <c r="G2" s="110"/>
      <c r="H2" s="68"/>
      <c r="I2" s="68"/>
      <c r="J2" s="68"/>
      <c r="K2" s="110"/>
    </row>
    <row r="3" spans="4:11" ht="12.75">
      <c r="D3" s="68"/>
      <c r="E3" s="68"/>
      <c r="F3" s="110"/>
      <c r="G3" s="110"/>
      <c r="H3" s="68"/>
      <c r="I3" s="68"/>
      <c r="J3" s="68"/>
      <c r="K3" s="110"/>
    </row>
    <row r="4" spans="4:11" ht="12.75">
      <c r="D4" s="238" t="s">
        <v>247</v>
      </c>
      <c r="E4" s="232"/>
      <c r="F4" s="232"/>
      <c r="G4" s="232"/>
      <c r="H4" s="232"/>
      <c r="I4" s="232"/>
      <c r="J4" s="232"/>
      <c r="K4" s="219"/>
    </row>
    <row r="5" spans="4:11" ht="12.75">
      <c r="D5" s="238" t="s">
        <v>229</v>
      </c>
      <c r="E5" s="232"/>
      <c r="F5" s="232"/>
      <c r="G5" s="232"/>
      <c r="H5" s="232"/>
      <c r="I5" s="232"/>
      <c r="J5" s="232"/>
      <c r="K5" s="219"/>
    </row>
    <row r="6" spans="4:11" ht="12.75">
      <c r="D6" s="69" t="s">
        <v>230</v>
      </c>
      <c r="E6" s="70"/>
      <c r="F6" s="111"/>
      <c r="G6" s="111"/>
      <c r="H6" s="70"/>
      <c r="I6" s="70"/>
      <c r="J6" s="70"/>
      <c r="K6" s="133"/>
    </row>
    <row r="7" spans="4:11" ht="12.75">
      <c r="D7" s="69" t="s">
        <v>231</v>
      </c>
      <c r="E7" s="70"/>
      <c r="F7" s="111"/>
      <c r="G7" s="111"/>
      <c r="H7" s="70"/>
      <c r="I7" s="70"/>
      <c r="J7" s="70"/>
      <c r="K7" s="133"/>
    </row>
    <row r="8" spans="4:11" ht="12.75">
      <c r="D8" s="238" t="s">
        <v>265</v>
      </c>
      <c r="E8" s="232"/>
      <c r="F8" s="232"/>
      <c r="G8" s="232"/>
      <c r="H8" s="232"/>
      <c r="I8" s="232"/>
      <c r="J8" s="232"/>
      <c r="K8" s="219"/>
    </row>
    <row r="9" spans="4:11" ht="25.5">
      <c r="D9" s="71" t="s">
        <v>168</v>
      </c>
      <c r="E9" s="220" t="s">
        <v>169</v>
      </c>
      <c r="F9" s="222" t="s">
        <v>170</v>
      </c>
      <c r="G9" s="223"/>
      <c r="H9" s="224"/>
      <c r="I9" s="222" t="s">
        <v>171</v>
      </c>
      <c r="J9" s="223"/>
      <c r="K9" s="224"/>
    </row>
    <row r="10" spans="4:11" ht="12.75">
      <c r="D10" s="72"/>
      <c r="E10" s="221"/>
      <c r="F10" s="225"/>
      <c r="G10" s="226"/>
      <c r="H10" s="227"/>
      <c r="I10" s="225"/>
      <c r="J10" s="226"/>
      <c r="K10" s="227"/>
    </row>
    <row r="11" spans="4:11" ht="12.75">
      <c r="D11" s="252" t="s">
        <v>172</v>
      </c>
      <c r="E11" s="87"/>
      <c r="F11" s="112"/>
      <c r="G11" s="112"/>
      <c r="H11" s="73"/>
      <c r="I11" s="74"/>
      <c r="J11" s="74"/>
      <c r="K11" s="134"/>
    </row>
    <row r="12" spans="4:11" ht="30.75" customHeight="1">
      <c r="D12" s="253"/>
      <c r="E12" s="88" t="s">
        <v>166</v>
      </c>
      <c r="F12" s="254" t="s">
        <v>166</v>
      </c>
      <c r="G12" s="255"/>
      <c r="H12" s="256"/>
      <c r="I12" s="254" t="s">
        <v>166</v>
      </c>
      <c r="J12" s="255"/>
      <c r="K12" s="256"/>
    </row>
    <row r="13" spans="4:11" ht="12.75">
      <c r="D13" s="75" t="s">
        <v>173</v>
      </c>
      <c r="E13" s="88" t="s">
        <v>166</v>
      </c>
      <c r="F13" s="247" t="s">
        <v>166</v>
      </c>
      <c r="G13" s="233"/>
      <c r="H13" s="234"/>
      <c r="I13" s="235" t="s">
        <v>166</v>
      </c>
      <c r="J13" s="236"/>
      <c r="K13" s="237"/>
    </row>
    <row r="14" spans="4:11" ht="12.75">
      <c r="D14" s="76" t="s">
        <v>125</v>
      </c>
      <c r="E14" s="89">
        <f>SUM(E12:E13)</f>
        <v>0</v>
      </c>
      <c r="F14" s="228" t="s">
        <v>166</v>
      </c>
      <c r="G14" s="229"/>
      <c r="H14" s="230"/>
      <c r="I14" s="231">
        <f>SUM(I12:K13)</f>
        <v>0</v>
      </c>
      <c r="J14" s="290"/>
      <c r="K14" s="291"/>
    </row>
    <row r="15" spans="4:11" ht="12.75" customHeight="1">
      <c r="D15" s="252" t="s">
        <v>174</v>
      </c>
      <c r="E15" s="239" t="s">
        <v>175</v>
      </c>
      <c r="F15" s="241" t="s">
        <v>176</v>
      </c>
      <c r="G15" s="242"/>
      <c r="H15" s="243"/>
      <c r="I15" s="222" t="s">
        <v>177</v>
      </c>
      <c r="J15" s="223"/>
      <c r="K15" s="224"/>
    </row>
    <row r="16" spans="4:11" ht="12.75">
      <c r="D16" s="257"/>
      <c r="E16" s="240"/>
      <c r="F16" s="244"/>
      <c r="G16" s="245"/>
      <c r="H16" s="246"/>
      <c r="I16" s="298"/>
      <c r="J16" s="299"/>
      <c r="K16" s="300"/>
    </row>
    <row r="17" spans="4:11" ht="39.75" customHeight="1">
      <c r="D17" s="257"/>
      <c r="E17" s="240"/>
      <c r="F17" s="113"/>
      <c r="G17" s="117"/>
      <c r="H17" s="79"/>
      <c r="I17" s="298"/>
      <c r="J17" s="299"/>
      <c r="K17" s="300"/>
    </row>
    <row r="18" spans="4:11" ht="5.25" customHeight="1">
      <c r="D18" s="80"/>
      <c r="E18" s="80"/>
      <c r="F18" s="114"/>
      <c r="G18" s="118"/>
      <c r="H18" s="82"/>
      <c r="I18" s="225"/>
      <c r="J18" s="226"/>
      <c r="K18" s="227"/>
    </row>
    <row r="19" spans="4:11" ht="12.75">
      <c r="D19" s="252" t="s">
        <v>172</v>
      </c>
      <c r="E19" s="83"/>
      <c r="F19" s="115"/>
      <c r="G19" s="116"/>
      <c r="H19" s="86"/>
      <c r="I19" s="84"/>
      <c r="J19" s="85"/>
      <c r="K19" s="135"/>
    </row>
    <row r="20" spans="4:11" ht="30" customHeight="1">
      <c r="D20" s="253"/>
      <c r="E20" s="90" t="s">
        <v>155</v>
      </c>
      <c r="F20" s="254" t="s">
        <v>155</v>
      </c>
      <c r="G20" s="255"/>
      <c r="H20" s="256"/>
      <c r="I20" s="254" t="s">
        <v>155</v>
      </c>
      <c r="J20" s="255"/>
      <c r="K20" s="256"/>
    </row>
    <row r="21" spans="4:11" ht="12.75">
      <c r="D21" s="75" t="s">
        <v>173</v>
      </c>
      <c r="E21" s="90" t="s">
        <v>155</v>
      </c>
      <c r="F21" s="254" t="s">
        <v>155</v>
      </c>
      <c r="G21" s="255"/>
      <c r="H21" s="256"/>
      <c r="I21" s="254" t="s">
        <v>155</v>
      </c>
      <c r="J21" s="255"/>
      <c r="K21" s="256"/>
    </row>
    <row r="22" spans="4:11" ht="12.75">
      <c r="D22" s="76" t="s">
        <v>125</v>
      </c>
      <c r="E22" s="91" t="s">
        <v>155</v>
      </c>
      <c r="F22" s="249" t="s">
        <v>155</v>
      </c>
      <c r="G22" s="250"/>
      <c r="H22" s="251"/>
      <c r="I22" s="249" t="s">
        <v>155</v>
      </c>
      <c r="J22" s="250"/>
      <c r="K22" s="251"/>
    </row>
    <row r="23" spans="4:11" ht="12.75">
      <c r="D23" s="83" t="s">
        <v>178</v>
      </c>
      <c r="E23" s="83" t="s">
        <v>179</v>
      </c>
      <c r="F23" s="292" t="s">
        <v>180</v>
      </c>
      <c r="G23" s="293"/>
      <c r="H23" s="294"/>
      <c r="I23" s="241" t="s">
        <v>181</v>
      </c>
      <c r="J23" s="242"/>
      <c r="K23" s="243"/>
    </row>
    <row r="24" spans="4:11" ht="12.75">
      <c r="D24" s="77"/>
      <c r="E24" s="77"/>
      <c r="F24" s="113"/>
      <c r="G24" s="117"/>
      <c r="H24" s="79"/>
      <c r="I24" s="244"/>
      <c r="J24" s="245"/>
      <c r="K24" s="246"/>
    </row>
    <row r="25" spans="4:11" ht="28.5" customHeight="1">
      <c r="D25" s="80"/>
      <c r="E25" s="80"/>
      <c r="F25" s="114"/>
      <c r="G25" s="118"/>
      <c r="H25" s="82"/>
      <c r="I25" s="295"/>
      <c r="J25" s="296"/>
      <c r="K25" s="297"/>
    </row>
    <row r="26" spans="4:11" ht="12.75">
      <c r="D26" s="252" t="s">
        <v>172</v>
      </c>
      <c r="E26" s="83"/>
      <c r="F26" s="115"/>
      <c r="G26" s="116"/>
      <c r="H26" s="86"/>
      <c r="I26" s="85"/>
      <c r="J26" s="85"/>
      <c r="K26" s="135"/>
    </row>
    <row r="27" spans="4:11" ht="28.5" customHeight="1">
      <c r="D27" s="253"/>
      <c r="E27" s="90" t="s">
        <v>155</v>
      </c>
      <c r="F27" s="254" t="s">
        <v>155</v>
      </c>
      <c r="G27" s="255"/>
      <c r="H27" s="256"/>
      <c r="I27" s="254" t="s">
        <v>155</v>
      </c>
      <c r="J27" s="255"/>
      <c r="K27" s="256"/>
    </row>
    <row r="28" spans="4:11" ht="12.75">
      <c r="D28" s="75" t="s">
        <v>173</v>
      </c>
      <c r="E28" s="90" t="s">
        <v>155</v>
      </c>
      <c r="F28" s="254" t="s">
        <v>155</v>
      </c>
      <c r="G28" s="255"/>
      <c r="H28" s="256"/>
      <c r="I28" s="254" t="s">
        <v>155</v>
      </c>
      <c r="J28" s="255"/>
      <c r="K28" s="256"/>
    </row>
    <row r="29" spans="4:11" ht="12.75">
      <c r="D29" s="76" t="s">
        <v>125</v>
      </c>
      <c r="E29" s="91" t="s">
        <v>155</v>
      </c>
      <c r="F29" s="249" t="s">
        <v>155</v>
      </c>
      <c r="G29" s="250"/>
      <c r="H29" s="251"/>
      <c r="I29" s="249" t="s">
        <v>155</v>
      </c>
      <c r="J29" s="250"/>
      <c r="K29" s="251"/>
    </row>
    <row r="30" spans="4:11" ht="12.75">
      <c r="D30" s="284" t="s">
        <v>182</v>
      </c>
      <c r="E30" s="85"/>
      <c r="F30" s="116"/>
      <c r="G30" s="116"/>
      <c r="H30" s="85"/>
      <c r="I30" s="85"/>
      <c r="J30" s="85"/>
      <c r="K30" s="135"/>
    </row>
    <row r="31" spans="4:11" ht="12.75">
      <c r="D31" s="285"/>
      <c r="E31" s="78"/>
      <c r="F31" s="117"/>
      <c r="G31" s="117"/>
      <c r="H31" s="78"/>
      <c r="I31" s="78"/>
      <c r="J31" s="78"/>
      <c r="K31" s="136"/>
    </row>
    <row r="32" spans="4:11" ht="12.75">
      <c r="D32" s="285"/>
      <c r="E32" s="78"/>
      <c r="F32" s="117"/>
      <c r="G32" s="117"/>
      <c r="H32" s="78"/>
      <c r="I32" s="78"/>
      <c r="J32" s="78"/>
      <c r="K32" s="136"/>
    </row>
    <row r="33" spans="4:11" ht="12.75">
      <c r="D33" s="285"/>
      <c r="E33" s="288">
        <v>4692145</v>
      </c>
      <c r="F33" s="289"/>
      <c r="G33" s="289"/>
      <c r="H33" s="289"/>
      <c r="I33" s="289"/>
      <c r="J33" s="289"/>
      <c r="K33" s="248"/>
    </row>
    <row r="34" spans="4:11" ht="12.75">
      <c r="D34" s="285"/>
      <c r="E34" s="78"/>
      <c r="F34" s="117"/>
      <c r="G34" s="117"/>
      <c r="H34" s="78"/>
      <c r="I34" s="78"/>
      <c r="J34" s="78"/>
      <c r="K34" s="136"/>
    </row>
    <row r="35" spans="4:11" ht="12.75">
      <c r="D35" s="286"/>
      <c r="E35" s="78"/>
      <c r="F35" s="117"/>
      <c r="G35" s="117"/>
      <c r="H35" s="78"/>
      <c r="I35" s="78"/>
      <c r="J35" s="78"/>
      <c r="K35" s="136"/>
    </row>
    <row r="36" spans="4:11" ht="12.75">
      <c r="D36" s="286"/>
      <c r="E36" s="78"/>
      <c r="F36" s="117"/>
      <c r="G36" s="117"/>
      <c r="H36" s="78"/>
      <c r="I36" s="78"/>
      <c r="J36" s="78"/>
      <c r="K36" s="136"/>
    </row>
    <row r="37" spans="4:11" ht="20.25" customHeight="1">
      <c r="D37" s="287"/>
      <c r="E37" s="81"/>
      <c r="F37" s="118"/>
      <c r="G37" s="118"/>
      <c r="H37" s="81"/>
      <c r="I37" s="81"/>
      <c r="J37" s="81"/>
      <c r="K37" s="137"/>
    </row>
    <row r="39" ht="12.75">
      <c r="E39" s="2"/>
    </row>
    <row r="40" spans="2:12" ht="12.75">
      <c r="B40" s="5" t="s">
        <v>0</v>
      </c>
      <c r="C40" s="6" t="s">
        <v>122</v>
      </c>
      <c r="D40" s="7"/>
      <c r="E40" s="8" t="s">
        <v>124</v>
      </c>
      <c r="F40" s="100" t="s">
        <v>125</v>
      </c>
      <c r="G40" s="101" t="s">
        <v>128</v>
      </c>
      <c r="H40" s="301" t="s">
        <v>19</v>
      </c>
      <c r="I40" s="302"/>
      <c r="J40" s="303"/>
      <c r="K40" s="301" t="s">
        <v>132</v>
      </c>
      <c r="L40" s="303"/>
    </row>
    <row r="41" spans="2:12" ht="12.75">
      <c r="B41" s="11" t="s">
        <v>1</v>
      </c>
      <c r="C41" s="12" t="s">
        <v>123</v>
      </c>
      <c r="D41" s="13"/>
      <c r="E41" s="14" t="s">
        <v>185</v>
      </c>
      <c r="F41" s="103" t="s">
        <v>126</v>
      </c>
      <c r="G41" s="104" t="s">
        <v>127</v>
      </c>
      <c r="H41" s="280" t="s">
        <v>20</v>
      </c>
      <c r="I41" s="282"/>
      <c r="J41" s="281"/>
      <c r="K41" s="280" t="s">
        <v>133</v>
      </c>
      <c r="L41" s="281"/>
    </row>
    <row r="42" spans="2:12" ht="12.75">
      <c r="B42" s="11" t="s">
        <v>2</v>
      </c>
      <c r="C42" s="12"/>
      <c r="D42" s="13"/>
      <c r="E42" s="14"/>
      <c r="F42" s="103" t="s">
        <v>127</v>
      </c>
      <c r="G42" s="104" t="s">
        <v>129</v>
      </c>
      <c r="H42" s="272" t="s">
        <v>21</v>
      </c>
      <c r="I42" s="283"/>
      <c r="J42" s="273"/>
      <c r="K42" s="272" t="s">
        <v>134</v>
      </c>
      <c r="L42" s="273"/>
    </row>
    <row r="43" spans="2:12" ht="12.75">
      <c r="B43" s="11"/>
      <c r="C43" s="12"/>
      <c r="D43" s="13"/>
      <c r="E43" s="14"/>
      <c r="F43" s="103"/>
      <c r="G43" s="104" t="s">
        <v>130</v>
      </c>
      <c r="H43" s="92" t="s">
        <v>5</v>
      </c>
      <c r="I43" s="7"/>
      <c r="J43" s="9" t="s">
        <v>5</v>
      </c>
      <c r="K43" s="100" t="s">
        <v>3</v>
      </c>
      <c r="L43" s="9" t="s">
        <v>5</v>
      </c>
    </row>
    <row r="44" spans="2:12" ht="12.75">
      <c r="B44" s="11"/>
      <c r="C44" s="12"/>
      <c r="D44" s="13"/>
      <c r="E44" s="14"/>
      <c r="F44" s="103"/>
      <c r="G44" s="104" t="s">
        <v>131</v>
      </c>
      <c r="H44" s="280" t="s">
        <v>22</v>
      </c>
      <c r="I44" s="281"/>
      <c r="J44" s="15" t="s">
        <v>22</v>
      </c>
      <c r="K44" s="103" t="s">
        <v>135</v>
      </c>
      <c r="L44" s="15" t="s">
        <v>22</v>
      </c>
    </row>
    <row r="45" spans="2:12" ht="12.75">
      <c r="B45" s="21"/>
      <c r="C45" s="22"/>
      <c r="D45" s="23"/>
      <c r="E45" s="18"/>
      <c r="F45" s="106"/>
      <c r="G45" s="105" t="s">
        <v>4</v>
      </c>
      <c r="H45" s="272" t="s">
        <v>165</v>
      </c>
      <c r="I45" s="273"/>
      <c r="J45" s="24" t="s">
        <v>23</v>
      </c>
      <c r="K45" s="107"/>
      <c r="L45" s="24"/>
    </row>
    <row r="46" spans="2:12" ht="12.75" hidden="1">
      <c r="B46" s="11"/>
      <c r="C46" s="12"/>
      <c r="D46" s="13"/>
      <c r="E46" s="12"/>
      <c r="F46" s="119"/>
      <c r="G46" s="130"/>
      <c r="H46" s="12"/>
      <c r="I46" s="13"/>
      <c r="J46" s="11"/>
      <c r="K46" s="119"/>
      <c r="L46" s="11"/>
    </row>
    <row r="47" spans="2:12" ht="12.75">
      <c r="B47" s="15" t="s">
        <v>136</v>
      </c>
      <c r="C47" s="14" t="s">
        <v>137</v>
      </c>
      <c r="D47" s="17"/>
      <c r="E47" s="14" t="s">
        <v>138</v>
      </c>
      <c r="F47" s="103" t="s">
        <v>139</v>
      </c>
      <c r="G47" s="104" t="s">
        <v>140</v>
      </c>
      <c r="H47" s="280" t="s">
        <v>141</v>
      </c>
      <c r="I47" s="281"/>
      <c r="J47" s="15" t="s">
        <v>142</v>
      </c>
      <c r="K47" s="103" t="s">
        <v>143</v>
      </c>
      <c r="L47" s="15" t="s">
        <v>144</v>
      </c>
    </row>
    <row r="48" spans="2:12" ht="12.75">
      <c r="B48" s="21"/>
      <c r="C48" s="22"/>
      <c r="D48" s="23"/>
      <c r="E48" s="22"/>
      <c r="F48" s="107"/>
      <c r="G48" s="131"/>
      <c r="H48" s="22"/>
      <c r="I48" s="23"/>
      <c r="J48" s="21"/>
      <c r="K48" s="119"/>
      <c r="L48" s="11" t="s">
        <v>184</v>
      </c>
    </row>
    <row r="49" spans="2:12" ht="12.75">
      <c r="B49" s="25" t="s">
        <v>6</v>
      </c>
      <c r="C49" s="26" t="s">
        <v>7</v>
      </c>
      <c r="D49" s="27"/>
      <c r="E49" s="12"/>
      <c r="F49" s="119"/>
      <c r="G49" s="119"/>
      <c r="H49" s="12"/>
      <c r="I49" s="13"/>
      <c r="J49" s="11"/>
      <c r="K49" s="121"/>
      <c r="L49" s="5"/>
    </row>
    <row r="50" spans="2:12" ht="12.75">
      <c r="B50" s="25"/>
      <c r="C50" s="26" t="s">
        <v>38</v>
      </c>
      <c r="D50" s="27"/>
      <c r="E50" s="12"/>
      <c r="F50" s="119"/>
      <c r="G50" s="119"/>
      <c r="H50" s="12"/>
      <c r="I50" s="13"/>
      <c r="J50" s="11"/>
      <c r="K50" s="119"/>
      <c r="L50" s="11"/>
    </row>
    <row r="51" spans="2:12" ht="12.75">
      <c r="B51" s="141" t="s">
        <v>8</v>
      </c>
      <c r="C51" s="31" t="s">
        <v>9</v>
      </c>
      <c r="D51" s="32"/>
      <c r="E51" s="33"/>
      <c r="F51" s="120"/>
      <c r="G51" s="120"/>
      <c r="H51" s="34"/>
      <c r="I51" s="35"/>
      <c r="J51" s="33"/>
      <c r="K51" s="120"/>
      <c r="L51" s="33"/>
    </row>
    <row r="52" spans="2:12" ht="12.75">
      <c r="B52" s="5" t="s">
        <v>10</v>
      </c>
      <c r="C52" s="6" t="s">
        <v>11</v>
      </c>
      <c r="D52" s="7"/>
      <c r="E52" s="5"/>
      <c r="F52" s="121"/>
      <c r="G52" s="121"/>
      <c r="H52" s="6"/>
      <c r="I52" s="7"/>
      <c r="J52" s="5"/>
      <c r="K52" s="121"/>
      <c r="L52" s="5"/>
    </row>
    <row r="53" spans="2:12" ht="12.75">
      <c r="B53" s="11"/>
      <c r="C53" s="12" t="s">
        <v>12</v>
      </c>
      <c r="D53" s="13"/>
      <c r="E53" s="11"/>
      <c r="F53" s="119"/>
      <c r="G53" s="119"/>
      <c r="H53" s="12"/>
      <c r="I53" s="13"/>
      <c r="J53" s="11"/>
      <c r="K53" s="119"/>
      <c r="L53" s="11"/>
    </row>
    <row r="54" spans="2:12" ht="12.75">
      <c r="B54" s="21"/>
      <c r="C54" s="22" t="s">
        <v>13</v>
      </c>
      <c r="D54" s="23"/>
      <c r="E54" s="24">
        <v>10</v>
      </c>
      <c r="F54" s="24">
        <v>1807145</v>
      </c>
      <c r="G54" s="24">
        <v>1667045</v>
      </c>
      <c r="H54" s="260">
        <v>38.514</v>
      </c>
      <c r="I54" s="261"/>
      <c r="J54" s="36">
        <f>H54</f>
        <v>38.514</v>
      </c>
      <c r="K54" s="142" t="s">
        <v>166</v>
      </c>
      <c r="L54" s="36" t="s">
        <v>166</v>
      </c>
    </row>
    <row r="55" spans="2:12" ht="12.75">
      <c r="B55" s="5" t="s">
        <v>14</v>
      </c>
      <c r="C55" s="6" t="s">
        <v>15</v>
      </c>
      <c r="D55" s="7"/>
      <c r="E55" s="9"/>
      <c r="F55" s="9"/>
      <c r="G55" s="8"/>
      <c r="H55" s="37"/>
      <c r="I55" s="10"/>
      <c r="J55" s="266" t="s">
        <v>166</v>
      </c>
      <c r="K55" s="266" t="s">
        <v>166</v>
      </c>
      <c r="L55" s="266" t="s">
        <v>166</v>
      </c>
    </row>
    <row r="56" spans="2:12" ht="12.75">
      <c r="B56" s="21"/>
      <c r="C56" s="22" t="s">
        <v>16</v>
      </c>
      <c r="D56" s="23"/>
      <c r="E56" s="36" t="s">
        <v>166</v>
      </c>
      <c r="F56" s="36" t="s">
        <v>166</v>
      </c>
      <c r="G56" s="36" t="s">
        <v>166</v>
      </c>
      <c r="H56" s="260" t="s">
        <v>166</v>
      </c>
      <c r="I56" s="261"/>
      <c r="J56" s="267"/>
      <c r="K56" s="267"/>
      <c r="L56" s="267"/>
    </row>
    <row r="57" spans="2:12" ht="12.75">
      <c r="B57" s="33" t="s">
        <v>17</v>
      </c>
      <c r="C57" s="38" t="s">
        <v>18</v>
      </c>
      <c r="D57" s="35"/>
      <c r="E57" s="39">
        <v>3</v>
      </c>
      <c r="F57" s="39">
        <v>946800</v>
      </c>
      <c r="G57" s="39">
        <v>926800</v>
      </c>
      <c r="H57" s="260">
        <f>F57*100/4692145</f>
        <v>20.178404546321566</v>
      </c>
      <c r="I57" s="261"/>
      <c r="J57" s="36">
        <f>H57</f>
        <v>20.178404546321566</v>
      </c>
      <c r="K57" s="142" t="s">
        <v>166</v>
      </c>
      <c r="L57" s="36" t="s">
        <v>166</v>
      </c>
    </row>
    <row r="58" spans="2:12" ht="12.75">
      <c r="B58" s="5" t="s">
        <v>24</v>
      </c>
      <c r="C58" s="6" t="s">
        <v>25</v>
      </c>
      <c r="D58" s="7"/>
      <c r="E58" s="9"/>
      <c r="F58" s="9"/>
      <c r="G58" s="8"/>
      <c r="H58" s="37"/>
      <c r="I58" s="10"/>
      <c r="J58" s="9"/>
      <c r="K58" s="9"/>
      <c r="L58" s="9"/>
    </row>
    <row r="59" spans="2:12" ht="12.75">
      <c r="B59" s="11"/>
      <c r="C59" s="12" t="s">
        <v>26</v>
      </c>
      <c r="D59" s="13"/>
      <c r="E59" s="36" t="s">
        <v>166</v>
      </c>
      <c r="F59" s="36" t="s">
        <v>166</v>
      </c>
      <c r="G59" s="36" t="s">
        <v>166</v>
      </c>
      <c r="H59" s="260" t="s">
        <v>166</v>
      </c>
      <c r="I59" s="261"/>
      <c r="J59" s="36" t="s">
        <v>166</v>
      </c>
      <c r="K59" s="36" t="s">
        <v>166</v>
      </c>
      <c r="L59" s="36" t="s">
        <v>166</v>
      </c>
    </row>
    <row r="60" spans="2:12" ht="12.75">
      <c r="B60" s="5" t="s">
        <v>27</v>
      </c>
      <c r="C60" s="6" t="s">
        <v>28</v>
      </c>
      <c r="D60" s="7"/>
      <c r="E60" s="266" t="s">
        <v>166</v>
      </c>
      <c r="F60" s="266" t="s">
        <v>166</v>
      </c>
      <c r="G60" s="266" t="s">
        <v>166</v>
      </c>
      <c r="H60" s="258" t="s">
        <v>166</v>
      </c>
      <c r="I60" s="259"/>
      <c r="J60" s="266" t="s">
        <v>166</v>
      </c>
      <c r="K60" s="266" t="s">
        <v>166</v>
      </c>
      <c r="L60" s="266" t="s">
        <v>166</v>
      </c>
    </row>
    <row r="61" spans="2:12" ht="12.75">
      <c r="B61" s="21"/>
      <c r="C61" s="22" t="s">
        <v>29</v>
      </c>
      <c r="D61" s="23"/>
      <c r="E61" s="267"/>
      <c r="F61" s="267"/>
      <c r="G61" s="267"/>
      <c r="H61" s="260"/>
      <c r="I61" s="261"/>
      <c r="J61" s="267"/>
      <c r="K61" s="267"/>
      <c r="L61" s="267"/>
    </row>
    <row r="62" spans="2:12" ht="12.75">
      <c r="B62" s="38"/>
      <c r="C62" s="31" t="s">
        <v>30</v>
      </c>
      <c r="D62" s="35"/>
      <c r="E62" s="41">
        <f>SUM(E54:E61)</f>
        <v>13</v>
      </c>
      <c r="F62" s="122">
        <f>SUM(F54:F61)</f>
        <v>2753945</v>
      </c>
      <c r="G62" s="122">
        <f>SUM(G54:G61)</f>
        <v>2593845</v>
      </c>
      <c r="H62" s="270">
        <f>SUM(H54:H61)</f>
        <v>58.69240454632157</v>
      </c>
      <c r="I62" s="271"/>
      <c r="J62" s="42">
        <f>H62</f>
        <v>58.69240454632157</v>
      </c>
      <c r="K62" s="122" t="s">
        <v>166</v>
      </c>
      <c r="L62" s="42" t="s">
        <v>166</v>
      </c>
    </row>
    <row r="63" spans="2:12" ht="12.75">
      <c r="B63" s="43" t="s">
        <v>31</v>
      </c>
      <c r="C63" s="31" t="s">
        <v>32</v>
      </c>
      <c r="D63" s="34"/>
      <c r="E63" s="44"/>
      <c r="F63" s="123"/>
      <c r="G63" s="123"/>
      <c r="H63" s="45"/>
      <c r="I63" s="44"/>
      <c r="J63" s="40"/>
      <c r="K63" s="138"/>
      <c r="L63" s="93"/>
    </row>
    <row r="64" spans="2:12" ht="12.75">
      <c r="B64" s="5" t="s">
        <v>10</v>
      </c>
      <c r="C64" s="6" t="s">
        <v>156</v>
      </c>
      <c r="D64" s="7"/>
      <c r="E64" s="9"/>
      <c r="F64" s="100"/>
      <c r="G64" s="100"/>
      <c r="H64" s="8"/>
      <c r="I64" s="10"/>
      <c r="J64" s="9"/>
      <c r="K64" s="100"/>
      <c r="L64" s="9"/>
    </row>
    <row r="65" spans="2:12" ht="12.75">
      <c r="B65" s="11"/>
      <c r="C65" s="12" t="s">
        <v>33</v>
      </c>
      <c r="D65" s="13"/>
      <c r="E65" s="15"/>
      <c r="F65" s="103"/>
      <c r="G65" s="103"/>
      <c r="H65" s="14"/>
      <c r="I65" s="17"/>
      <c r="J65" s="15"/>
      <c r="K65" s="103"/>
      <c r="L65" s="15"/>
    </row>
    <row r="66" spans="2:12" ht="12.75">
      <c r="B66" s="11"/>
      <c r="C66" s="12" t="s">
        <v>190</v>
      </c>
      <c r="D66" s="13"/>
      <c r="E66" s="36" t="s">
        <v>166</v>
      </c>
      <c r="F66" s="106" t="s">
        <v>166</v>
      </c>
      <c r="G66" s="106" t="s">
        <v>166</v>
      </c>
      <c r="H66" s="260" t="s">
        <v>166</v>
      </c>
      <c r="I66" s="261"/>
      <c r="J66" s="36" t="s">
        <v>166</v>
      </c>
      <c r="K66" s="106" t="s">
        <v>166</v>
      </c>
      <c r="L66" s="36" t="s">
        <v>166</v>
      </c>
    </row>
    <row r="67" spans="2:12" ht="12.75">
      <c r="B67" s="33" t="s">
        <v>14</v>
      </c>
      <c r="C67" s="38" t="s">
        <v>18</v>
      </c>
      <c r="D67" s="35"/>
      <c r="E67" s="36" t="s">
        <v>166</v>
      </c>
      <c r="F67" s="106" t="s">
        <v>166</v>
      </c>
      <c r="G67" s="106" t="s">
        <v>166</v>
      </c>
      <c r="H67" s="260" t="s">
        <v>166</v>
      </c>
      <c r="I67" s="261"/>
      <c r="J67" s="36" t="s">
        <v>166</v>
      </c>
      <c r="K67" s="106" t="s">
        <v>166</v>
      </c>
      <c r="L67" s="36" t="s">
        <v>166</v>
      </c>
    </row>
    <row r="68" spans="2:12" ht="12.75">
      <c r="B68" s="33" t="s">
        <v>17</v>
      </c>
      <c r="C68" s="38" t="s">
        <v>34</v>
      </c>
      <c r="D68" s="35"/>
      <c r="E68" s="36" t="s">
        <v>166</v>
      </c>
      <c r="F68" s="106" t="s">
        <v>166</v>
      </c>
      <c r="G68" s="106" t="s">
        <v>166</v>
      </c>
      <c r="H68" s="260" t="s">
        <v>166</v>
      </c>
      <c r="I68" s="261"/>
      <c r="J68" s="36" t="s">
        <v>166</v>
      </c>
      <c r="K68" s="106" t="s">
        <v>166</v>
      </c>
      <c r="L68" s="36" t="s">
        <v>166</v>
      </c>
    </row>
    <row r="69" spans="2:12" ht="12.75">
      <c r="B69" s="6" t="s">
        <v>24</v>
      </c>
      <c r="C69" s="6" t="s">
        <v>243</v>
      </c>
      <c r="D69" s="7"/>
      <c r="E69" s="9"/>
      <c r="F69" s="100"/>
      <c r="G69" s="100"/>
      <c r="H69" s="8"/>
      <c r="I69" s="10"/>
      <c r="J69" s="9"/>
      <c r="K69" s="100"/>
      <c r="L69" s="9"/>
    </row>
    <row r="70" spans="2:12" ht="12.75">
      <c r="B70" s="14"/>
      <c r="C70" s="12" t="s">
        <v>244</v>
      </c>
      <c r="D70" s="13"/>
      <c r="E70" s="9"/>
      <c r="F70" s="100"/>
      <c r="G70" s="100"/>
      <c r="H70" s="258" t="s">
        <v>167</v>
      </c>
      <c r="I70" s="259"/>
      <c r="J70" s="262" t="s">
        <v>166</v>
      </c>
      <c r="K70" s="103"/>
      <c r="L70" s="15"/>
    </row>
    <row r="71" spans="2:12" ht="12.75">
      <c r="B71" s="22"/>
      <c r="C71" s="22"/>
      <c r="D71" s="23"/>
      <c r="E71" s="24" t="s">
        <v>166</v>
      </c>
      <c r="F71" s="106" t="s">
        <v>166</v>
      </c>
      <c r="G71" s="106" t="s">
        <v>166</v>
      </c>
      <c r="H71" s="260"/>
      <c r="I71" s="261"/>
      <c r="J71" s="263"/>
      <c r="K71" s="103"/>
      <c r="L71" s="15"/>
    </row>
    <row r="72" spans="2:12" ht="12.75">
      <c r="B72" s="5" t="s">
        <v>27</v>
      </c>
      <c r="C72" s="6" t="s">
        <v>28</v>
      </c>
      <c r="D72" s="7"/>
      <c r="E72" s="36" t="s">
        <v>166</v>
      </c>
      <c r="F72" s="106" t="s">
        <v>166</v>
      </c>
      <c r="G72" s="106" t="s">
        <v>166</v>
      </c>
      <c r="H72" s="260" t="s">
        <v>166</v>
      </c>
      <c r="I72" s="261"/>
      <c r="J72" s="36" t="s">
        <v>166</v>
      </c>
      <c r="K72" s="106" t="s">
        <v>166</v>
      </c>
      <c r="L72" s="36" t="s">
        <v>166</v>
      </c>
    </row>
    <row r="73" spans="2:12" ht="12.75">
      <c r="B73" s="21"/>
      <c r="C73" s="22" t="s">
        <v>29</v>
      </c>
      <c r="D73" s="23"/>
      <c r="E73" s="36" t="s">
        <v>166</v>
      </c>
      <c r="F73" s="106" t="s">
        <v>166</v>
      </c>
      <c r="G73" s="106" t="s">
        <v>166</v>
      </c>
      <c r="H73" s="260" t="s">
        <v>166</v>
      </c>
      <c r="I73" s="261"/>
      <c r="J73" s="36" t="s">
        <v>166</v>
      </c>
      <c r="K73" s="106" t="s">
        <v>166</v>
      </c>
      <c r="L73" s="36" t="s">
        <v>166</v>
      </c>
    </row>
    <row r="74" spans="2:12" ht="12.75">
      <c r="B74" s="38"/>
      <c r="C74" s="67" t="s">
        <v>35</v>
      </c>
      <c r="D74" s="35"/>
      <c r="E74" s="53" t="s">
        <v>166</v>
      </c>
      <c r="F74" s="124" t="s">
        <v>166</v>
      </c>
      <c r="G74" s="124" t="s">
        <v>166</v>
      </c>
      <c r="H74" s="264" t="s">
        <v>166</v>
      </c>
      <c r="I74" s="265"/>
      <c r="J74" s="53" t="s">
        <v>166</v>
      </c>
      <c r="K74" s="124" t="s">
        <v>166</v>
      </c>
      <c r="L74" s="53" t="s">
        <v>166</v>
      </c>
    </row>
    <row r="75" spans="2:12" ht="12.75">
      <c r="B75" s="47"/>
      <c r="C75" s="48" t="s">
        <v>36</v>
      </c>
      <c r="D75" s="49"/>
      <c r="E75" s="15"/>
      <c r="F75" s="103"/>
      <c r="G75" s="103"/>
      <c r="H75" s="14"/>
      <c r="I75" s="17"/>
      <c r="J75" s="15"/>
      <c r="K75" s="103"/>
      <c r="L75" s="15"/>
    </row>
    <row r="76" spans="2:12" ht="12.75">
      <c r="B76" s="26"/>
      <c r="C76" s="50" t="s">
        <v>37</v>
      </c>
      <c r="D76" s="27"/>
      <c r="E76" s="15"/>
      <c r="F76" s="103"/>
      <c r="G76" s="103"/>
      <c r="H76" s="14"/>
      <c r="I76" s="17"/>
      <c r="J76" s="15"/>
      <c r="K76" s="103"/>
      <c r="L76" s="15"/>
    </row>
    <row r="77" spans="2:12" ht="12.75">
      <c r="B77" s="26"/>
      <c r="C77" s="50" t="s">
        <v>38</v>
      </c>
      <c r="D77" s="27"/>
      <c r="E77" s="15"/>
      <c r="F77" s="103"/>
      <c r="G77" s="103"/>
      <c r="H77" s="14"/>
      <c r="I77" s="17"/>
      <c r="J77" s="15"/>
      <c r="K77" s="103"/>
      <c r="L77" s="15"/>
    </row>
    <row r="78" spans="2:12" ht="12.75">
      <c r="B78" s="28"/>
      <c r="C78" s="51" t="s">
        <v>39</v>
      </c>
      <c r="D78" s="29"/>
      <c r="E78" s="52">
        <f>SUM(E62:E77)</f>
        <v>13</v>
      </c>
      <c r="F78" s="124">
        <f>F62</f>
        <v>2753945</v>
      </c>
      <c r="G78" s="124">
        <f>G62</f>
        <v>2593845</v>
      </c>
      <c r="H78" s="264">
        <f>H62</f>
        <v>58.69240454632157</v>
      </c>
      <c r="I78" s="265"/>
      <c r="J78" s="53">
        <f>J62</f>
        <v>58.69240454632157</v>
      </c>
      <c r="K78" s="124" t="str">
        <f>K62</f>
        <v>N-I-L</v>
      </c>
      <c r="L78" s="53" t="str">
        <f>L62</f>
        <v>N-I-L</v>
      </c>
    </row>
    <row r="79" spans="2:12" ht="12.75">
      <c r="B79" s="55" t="s">
        <v>40</v>
      </c>
      <c r="C79" s="47" t="s">
        <v>41</v>
      </c>
      <c r="D79" s="49"/>
      <c r="E79" s="8"/>
      <c r="F79" s="100"/>
      <c r="G79" s="100"/>
      <c r="H79" s="8"/>
      <c r="I79" s="10"/>
      <c r="J79" s="9"/>
      <c r="K79" s="100" t="s">
        <v>155</v>
      </c>
      <c r="L79" s="9" t="s">
        <v>155</v>
      </c>
    </row>
    <row r="80" spans="2:13" ht="12.75">
      <c r="B80" s="25"/>
      <c r="C80" s="26" t="s">
        <v>78</v>
      </c>
      <c r="D80" s="27"/>
      <c r="E80" s="14"/>
      <c r="F80" s="103"/>
      <c r="G80" s="103"/>
      <c r="H80" s="14"/>
      <c r="I80" s="17"/>
      <c r="J80" s="15"/>
      <c r="K80" s="103"/>
      <c r="L80" s="15"/>
      <c r="M80" s="59"/>
    </row>
    <row r="81" spans="2:12" ht="12.75">
      <c r="B81" s="56" t="s">
        <v>8</v>
      </c>
      <c r="C81" s="31" t="s">
        <v>34</v>
      </c>
      <c r="D81" s="32"/>
      <c r="E81" s="39"/>
      <c r="F81" s="109"/>
      <c r="G81" s="109"/>
      <c r="H81" s="44"/>
      <c r="I81" s="40"/>
      <c r="J81" s="39"/>
      <c r="K81" s="109" t="s">
        <v>155</v>
      </c>
      <c r="L81" s="39" t="s">
        <v>155</v>
      </c>
    </row>
    <row r="82" spans="2:12" ht="12.75">
      <c r="B82" s="57" t="s">
        <v>10</v>
      </c>
      <c r="C82" s="6" t="s">
        <v>42</v>
      </c>
      <c r="D82" s="7"/>
      <c r="E82" s="9"/>
      <c r="F82" s="100"/>
      <c r="G82" s="100"/>
      <c r="H82" s="8"/>
      <c r="I82" s="10"/>
      <c r="J82" s="9"/>
      <c r="K82" s="100"/>
      <c r="L82" s="9"/>
    </row>
    <row r="83" spans="2:12" ht="12.75">
      <c r="B83" s="58"/>
      <c r="C83" s="22" t="s">
        <v>43</v>
      </c>
      <c r="D83" s="23"/>
      <c r="E83" s="15" t="s">
        <v>166</v>
      </c>
      <c r="F83" s="15" t="s">
        <v>166</v>
      </c>
      <c r="G83" s="24" t="s">
        <v>166</v>
      </c>
      <c r="H83" s="260" t="s">
        <v>166</v>
      </c>
      <c r="I83" s="261"/>
      <c r="J83" s="36" t="str">
        <f>H83</f>
        <v>N-I-L</v>
      </c>
      <c r="K83" s="36"/>
      <c r="L83" s="36"/>
    </row>
    <row r="84" spans="2:12" ht="12.75">
      <c r="B84" s="57" t="s">
        <v>14</v>
      </c>
      <c r="C84" s="6" t="s">
        <v>25</v>
      </c>
      <c r="D84" s="7"/>
      <c r="E84" s="9"/>
      <c r="F84" s="9"/>
      <c r="G84" s="9"/>
      <c r="H84" s="258" t="s">
        <v>166</v>
      </c>
      <c r="I84" s="259"/>
      <c r="J84" s="266" t="s">
        <v>166</v>
      </c>
      <c r="K84" s="266"/>
      <c r="L84" s="266"/>
    </row>
    <row r="85" spans="2:12" ht="12.75">
      <c r="B85" s="60"/>
      <c r="C85" s="12" t="s">
        <v>26</v>
      </c>
      <c r="D85" s="13"/>
      <c r="E85" s="15" t="s">
        <v>166</v>
      </c>
      <c r="F85" s="15" t="s">
        <v>166</v>
      </c>
      <c r="G85" s="15" t="s">
        <v>166</v>
      </c>
      <c r="H85" s="278"/>
      <c r="I85" s="279"/>
      <c r="J85" s="267"/>
      <c r="K85" s="267"/>
      <c r="L85" s="267"/>
    </row>
    <row r="86" spans="2:12" ht="12.75">
      <c r="B86" s="57" t="s">
        <v>44</v>
      </c>
      <c r="C86" s="6" t="s">
        <v>15</v>
      </c>
      <c r="D86" s="7"/>
      <c r="E86" s="9"/>
      <c r="F86" s="9"/>
      <c r="G86" s="9"/>
      <c r="H86" s="258" t="s">
        <v>167</v>
      </c>
      <c r="I86" s="259"/>
      <c r="J86" s="262" t="s">
        <v>166</v>
      </c>
      <c r="K86" s="262"/>
      <c r="L86" s="262"/>
    </row>
    <row r="87" spans="2:12" ht="12.75">
      <c r="B87" s="58"/>
      <c r="C87" s="22" t="s">
        <v>16</v>
      </c>
      <c r="D87" s="23"/>
      <c r="E87" s="24" t="s">
        <v>166</v>
      </c>
      <c r="F87" s="24" t="s">
        <v>166</v>
      </c>
      <c r="G87" s="24" t="s">
        <v>166</v>
      </c>
      <c r="H87" s="260"/>
      <c r="I87" s="261"/>
      <c r="J87" s="263"/>
      <c r="K87" s="263"/>
      <c r="L87" s="263"/>
    </row>
    <row r="88" spans="2:12" ht="12.75">
      <c r="B88" s="20" t="s">
        <v>49</v>
      </c>
      <c r="C88" s="12" t="s">
        <v>45</v>
      </c>
      <c r="D88" s="13"/>
      <c r="E88" s="15"/>
      <c r="F88" s="15"/>
      <c r="G88" s="15"/>
      <c r="H88" s="258" t="s">
        <v>167</v>
      </c>
      <c r="I88" s="259"/>
      <c r="J88" s="9"/>
      <c r="K88" s="9"/>
      <c r="L88" s="9"/>
    </row>
    <row r="89" spans="2:12" ht="12.75">
      <c r="B89" s="60"/>
      <c r="C89" s="12" t="s">
        <v>46</v>
      </c>
      <c r="D89" s="13"/>
      <c r="E89" s="15" t="s">
        <v>166</v>
      </c>
      <c r="F89" s="15" t="s">
        <v>166</v>
      </c>
      <c r="G89" s="15" t="s">
        <v>166</v>
      </c>
      <c r="H89" s="260"/>
      <c r="I89" s="261"/>
      <c r="J89" s="24" t="s">
        <v>166</v>
      </c>
      <c r="K89" s="24"/>
      <c r="L89" s="24"/>
    </row>
    <row r="90" spans="2:13" ht="12.75">
      <c r="B90" s="57" t="s">
        <v>50</v>
      </c>
      <c r="C90" s="6" t="s">
        <v>47</v>
      </c>
      <c r="D90" s="7"/>
      <c r="E90" s="9"/>
      <c r="F90" s="9"/>
      <c r="G90" s="9"/>
      <c r="H90" s="258" t="s">
        <v>167</v>
      </c>
      <c r="I90" s="259"/>
      <c r="J90" s="9"/>
      <c r="K90" s="9"/>
      <c r="L90" s="9"/>
      <c r="M90" s="59"/>
    </row>
    <row r="91" spans="2:12" ht="12.75">
      <c r="B91" s="58"/>
      <c r="C91" s="22" t="s">
        <v>48</v>
      </c>
      <c r="D91" s="23"/>
      <c r="E91" s="15" t="s">
        <v>166</v>
      </c>
      <c r="F91" s="15" t="s">
        <v>166</v>
      </c>
      <c r="G91" s="15" t="s">
        <v>166</v>
      </c>
      <c r="H91" s="260"/>
      <c r="I91" s="261"/>
      <c r="J91" s="24" t="s">
        <v>166</v>
      </c>
      <c r="K91" s="24"/>
      <c r="L91" s="24"/>
    </row>
    <row r="92" spans="2:12" ht="12.75">
      <c r="B92" s="61" t="s">
        <v>51</v>
      </c>
      <c r="C92" s="6" t="s">
        <v>52</v>
      </c>
      <c r="D92" s="7"/>
      <c r="E92" s="9"/>
      <c r="F92" s="9"/>
      <c r="G92" s="9"/>
      <c r="H92" s="258" t="s">
        <v>167</v>
      </c>
      <c r="I92" s="259"/>
      <c r="J92" s="266" t="s">
        <v>166</v>
      </c>
      <c r="K92" s="266"/>
      <c r="L92" s="266"/>
    </row>
    <row r="93" spans="2:12" ht="12.75">
      <c r="B93" s="58"/>
      <c r="C93" s="22" t="s">
        <v>53</v>
      </c>
      <c r="D93" s="23"/>
      <c r="E93" s="24" t="s">
        <v>166</v>
      </c>
      <c r="F93" s="24" t="s">
        <v>166</v>
      </c>
      <c r="G93" s="24" t="s">
        <v>166</v>
      </c>
      <c r="H93" s="260"/>
      <c r="I93" s="261"/>
      <c r="J93" s="267"/>
      <c r="K93" s="267"/>
      <c r="L93" s="267"/>
    </row>
    <row r="94" spans="2:12" ht="12.75">
      <c r="B94" s="5" t="s">
        <v>54</v>
      </c>
      <c r="C94" s="6" t="s">
        <v>55</v>
      </c>
      <c r="D94" s="7"/>
      <c r="E94" s="15"/>
      <c r="F94" s="15"/>
      <c r="G94" s="15"/>
      <c r="H94" s="258" t="s">
        <v>167</v>
      </c>
      <c r="I94" s="259"/>
      <c r="J94" s="262" t="s">
        <v>166</v>
      </c>
      <c r="K94" s="262"/>
      <c r="L94" s="262"/>
    </row>
    <row r="95" spans="2:13" ht="12.75">
      <c r="B95" s="21"/>
      <c r="C95" s="22" t="s">
        <v>56</v>
      </c>
      <c r="D95" s="23"/>
      <c r="E95" s="15" t="s">
        <v>166</v>
      </c>
      <c r="F95" s="15" t="s">
        <v>166</v>
      </c>
      <c r="G95" s="15" t="s">
        <v>166</v>
      </c>
      <c r="H95" s="260"/>
      <c r="I95" s="261"/>
      <c r="J95" s="263"/>
      <c r="K95" s="263"/>
      <c r="L95" s="263"/>
      <c r="M95" s="59"/>
    </row>
    <row r="96" spans="2:12" ht="12.75">
      <c r="B96" s="5" t="s">
        <v>57</v>
      </c>
      <c r="C96" s="6" t="s">
        <v>243</v>
      </c>
      <c r="D96" s="7"/>
      <c r="E96" s="9"/>
      <c r="F96" s="100"/>
      <c r="G96" s="100"/>
      <c r="H96" s="8"/>
      <c r="I96" s="10"/>
      <c r="J96" s="9"/>
      <c r="K96" s="100"/>
      <c r="L96" s="9"/>
    </row>
    <row r="97" spans="2:12" ht="12.75">
      <c r="B97" s="14"/>
      <c r="C97" s="12" t="s">
        <v>244</v>
      </c>
      <c r="D97" s="13"/>
      <c r="E97" s="9"/>
      <c r="F97" s="100"/>
      <c r="G97" s="100"/>
      <c r="H97" s="258" t="s">
        <v>167</v>
      </c>
      <c r="I97" s="259"/>
      <c r="J97" s="262" t="s">
        <v>166</v>
      </c>
      <c r="K97" s="103"/>
      <c r="L97" s="15"/>
    </row>
    <row r="98" spans="2:12" ht="12.75">
      <c r="B98" s="22"/>
      <c r="C98" s="22"/>
      <c r="D98" s="23"/>
      <c r="E98" s="24" t="s">
        <v>166</v>
      </c>
      <c r="F98" s="106" t="s">
        <v>166</v>
      </c>
      <c r="G98" s="106" t="s">
        <v>166</v>
      </c>
      <c r="H98" s="260"/>
      <c r="I98" s="261"/>
      <c r="J98" s="263"/>
      <c r="K98" s="103"/>
      <c r="L98" s="15"/>
    </row>
    <row r="99" spans="2:12" ht="12.75">
      <c r="B99" s="5" t="s">
        <v>246</v>
      </c>
      <c r="C99" s="6" t="s">
        <v>58</v>
      </c>
      <c r="D99" s="7"/>
      <c r="E99" s="9"/>
      <c r="F99" s="9"/>
      <c r="G99" s="9"/>
      <c r="H99" s="258" t="s">
        <v>167</v>
      </c>
      <c r="I99" s="259"/>
      <c r="J99" s="262" t="s">
        <v>166</v>
      </c>
      <c r="K99" s="266"/>
      <c r="L99" s="266"/>
    </row>
    <row r="100" spans="2:12" ht="12.75">
      <c r="B100" s="21"/>
      <c r="C100" s="22" t="s">
        <v>29</v>
      </c>
      <c r="D100" s="23"/>
      <c r="E100" s="15" t="s">
        <v>166</v>
      </c>
      <c r="F100" s="15" t="s">
        <v>166</v>
      </c>
      <c r="G100" s="15" t="s">
        <v>166</v>
      </c>
      <c r="H100" s="260"/>
      <c r="I100" s="261"/>
      <c r="J100" s="263"/>
      <c r="K100" s="267"/>
      <c r="L100" s="267"/>
    </row>
    <row r="101" spans="2:12" ht="12.75">
      <c r="B101" s="38"/>
      <c r="C101" s="31" t="s">
        <v>59</v>
      </c>
      <c r="D101" s="35"/>
      <c r="E101" s="41">
        <f>SUM(E83:E100)</f>
        <v>0</v>
      </c>
      <c r="F101" s="122">
        <f>SUM(F83:F100)</f>
        <v>0</v>
      </c>
      <c r="G101" s="122">
        <f>SUM(G83:G100)</f>
        <v>0</v>
      </c>
      <c r="H101" s="270">
        <f>SUM(H83:H100)</f>
        <v>0</v>
      </c>
      <c r="I101" s="271"/>
      <c r="J101" s="42">
        <f>H101</f>
        <v>0</v>
      </c>
      <c r="K101" s="109" t="s">
        <v>155</v>
      </c>
      <c r="L101" s="39" t="s">
        <v>155</v>
      </c>
    </row>
    <row r="102" spans="2:12" ht="12.75">
      <c r="B102" s="30" t="s">
        <v>31</v>
      </c>
      <c r="C102" s="31" t="s">
        <v>60</v>
      </c>
      <c r="D102" s="32"/>
      <c r="E102" s="39"/>
      <c r="F102" s="109"/>
      <c r="G102" s="109"/>
      <c r="H102" s="44"/>
      <c r="I102" s="40"/>
      <c r="J102" s="39"/>
      <c r="K102" s="109" t="s">
        <v>155</v>
      </c>
      <c r="L102" s="39" t="s">
        <v>155</v>
      </c>
    </row>
    <row r="103" spans="2:12" ht="12.75">
      <c r="B103" s="39" t="s">
        <v>61</v>
      </c>
      <c r="C103" s="34" t="s">
        <v>18</v>
      </c>
      <c r="D103" s="35"/>
      <c r="E103" s="39">
        <v>41</v>
      </c>
      <c r="F103" s="39">
        <v>4600</v>
      </c>
      <c r="G103" s="39">
        <v>0</v>
      </c>
      <c r="H103" s="274">
        <f>F103*100/4692145</f>
        <v>0.0980361860087444</v>
      </c>
      <c r="I103" s="275"/>
      <c r="J103" s="62">
        <f>H103</f>
        <v>0.0980361860087444</v>
      </c>
      <c r="K103" s="15"/>
      <c r="L103" s="15"/>
    </row>
    <row r="104" spans="2:12" ht="12.75">
      <c r="B104" s="9" t="s">
        <v>62</v>
      </c>
      <c r="C104" s="6" t="s">
        <v>63</v>
      </c>
      <c r="D104" s="7"/>
      <c r="E104" s="9"/>
      <c r="F104" s="9"/>
      <c r="G104" s="9"/>
      <c r="H104" s="8"/>
      <c r="I104" s="10"/>
      <c r="J104" s="9"/>
      <c r="K104" s="9"/>
      <c r="L104" s="9"/>
    </row>
    <row r="105" spans="2:12" ht="12.75">
      <c r="B105" s="11"/>
      <c r="C105" s="12" t="s">
        <v>64</v>
      </c>
      <c r="D105" s="13"/>
      <c r="E105" s="15"/>
      <c r="F105" s="15"/>
      <c r="G105" s="15"/>
      <c r="H105" s="14"/>
      <c r="I105" s="17"/>
      <c r="J105" s="15"/>
      <c r="K105" s="15"/>
      <c r="L105" s="15"/>
    </row>
    <row r="106" spans="2:12" ht="12.75">
      <c r="B106" s="11"/>
      <c r="C106" s="12" t="s">
        <v>65</v>
      </c>
      <c r="D106" s="13"/>
      <c r="E106" s="15"/>
      <c r="F106" s="15"/>
      <c r="G106" s="15"/>
      <c r="H106" s="14"/>
      <c r="I106" s="17"/>
      <c r="J106" s="15"/>
      <c r="K106" s="15"/>
      <c r="L106" s="15"/>
    </row>
    <row r="107" spans="2:12" ht="12.75">
      <c r="B107" s="11"/>
      <c r="C107" s="12" t="s">
        <v>66</v>
      </c>
      <c r="D107" s="13"/>
      <c r="E107" s="15"/>
      <c r="F107" s="15"/>
      <c r="G107" s="15"/>
      <c r="H107" s="14"/>
      <c r="I107" s="17"/>
      <c r="J107" s="15"/>
      <c r="K107" s="15"/>
      <c r="L107" s="15"/>
    </row>
    <row r="108" spans="2:12" ht="12.75">
      <c r="B108" s="11"/>
      <c r="C108" s="12" t="s">
        <v>67</v>
      </c>
      <c r="D108" s="13"/>
      <c r="E108" s="15"/>
      <c r="F108" s="15"/>
      <c r="G108" s="15"/>
      <c r="H108" s="14"/>
      <c r="I108" s="17"/>
      <c r="J108" s="15"/>
      <c r="K108" s="15"/>
      <c r="L108" s="15"/>
    </row>
    <row r="109" spans="2:12" ht="12.75">
      <c r="B109" s="11"/>
      <c r="C109" s="12" t="s">
        <v>68</v>
      </c>
      <c r="D109" s="13"/>
      <c r="E109" s="15">
        <v>307</v>
      </c>
      <c r="F109" s="15">
        <v>197200</v>
      </c>
      <c r="G109" s="15">
        <v>0</v>
      </c>
      <c r="H109" s="274">
        <f>F109*100/4692145</f>
        <v>4.202768669766173</v>
      </c>
      <c r="I109" s="275"/>
      <c r="J109" s="63">
        <f>H109</f>
        <v>4.202768669766173</v>
      </c>
      <c r="K109" s="15"/>
      <c r="L109" s="15"/>
    </row>
    <row r="110" spans="2:12" ht="12.75">
      <c r="B110" s="11"/>
      <c r="C110" s="12"/>
      <c r="D110" s="13"/>
      <c r="E110" s="15"/>
      <c r="F110" s="15"/>
      <c r="G110" s="15"/>
      <c r="H110" s="14"/>
      <c r="I110" s="17"/>
      <c r="J110" s="15"/>
      <c r="K110" s="15"/>
      <c r="L110" s="15"/>
    </row>
    <row r="111" spans="2:12" ht="12.75">
      <c r="B111" s="11"/>
      <c r="C111" s="12" t="s">
        <v>69</v>
      </c>
      <c r="D111" s="13"/>
      <c r="E111" s="15"/>
      <c r="F111" s="15"/>
      <c r="G111" s="15"/>
      <c r="H111" s="14"/>
      <c r="I111" s="17"/>
      <c r="J111" s="15"/>
      <c r="K111" s="15"/>
      <c r="L111" s="15"/>
    </row>
    <row r="112" spans="2:12" ht="12.75">
      <c r="B112" s="11"/>
      <c r="C112" s="12" t="s">
        <v>70</v>
      </c>
      <c r="D112" s="13"/>
      <c r="E112" s="15"/>
      <c r="F112" s="15"/>
      <c r="G112" s="15"/>
      <c r="H112" s="14"/>
      <c r="I112" s="17"/>
      <c r="J112" s="15"/>
      <c r="K112" s="15"/>
      <c r="L112" s="15"/>
    </row>
    <row r="113" spans="2:12" ht="12.75">
      <c r="B113" s="11"/>
      <c r="C113" s="12" t="s">
        <v>71</v>
      </c>
      <c r="D113" s="13"/>
      <c r="E113" s="15"/>
      <c r="F113" s="15"/>
      <c r="G113" s="15"/>
      <c r="H113" s="14"/>
      <c r="I113" s="17"/>
      <c r="J113" s="15"/>
      <c r="K113" s="15"/>
      <c r="L113" s="15"/>
    </row>
    <row r="114" spans="2:12" ht="12.75">
      <c r="B114" s="11"/>
      <c r="C114" s="12" t="s">
        <v>72</v>
      </c>
      <c r="D114" s="13"/>
      <c r="E114" s="15"/>
      <c r="F114" s="15"/>
      <c r="G114" s="15"/>
      <c r="H114" s="14"/>
      <c r="I114" s="17"/>
      <c r="J114" s="15"/>
      <c r="K114" s="15"/>
      <c r="L114" s="15"/>
    </row>
    <row r="115" spans="2:12" ht="12.75">
      <c r="B115" s="11"/>
      <c r="C115" s="12" t="s">
        <v>73</v>
      </c>
      <c r="D115" s="13"/>
      <c r="E115" s="15"/>
      <c r="F115" s="15"/>
      <c r="G115" s="15"/>
      <c r="H115" s="14"/>
      <c r="I115" s="17"/>
      <c r="J115" s="15"/>
      <c r="K115" s="15"/>
      <c r="L115" s="15"/>
    </row>
    <row r="116" spans="2:12" ht="12.75">
      <c r="B116" s="21"/>
      <c r="C116" s="22" t="s">
        <v>74</v>
      </c>
      <c r="D116" s="23"/>
      <c r="E116" s="24">
        <v>26</v>
      </c>
      <c r="F116" s="24">
        <f>1964900-228500</f>
        <v>1736400</v>
      </c>
      <c r="G116" s="24">
        <v>400000</v>
      </c>
      <c r="H116" s="274">
        <f>F116*100/4692145</f>
        <v>37.00652899686604</v>
      </c>
      <c r="I116" s="275"/>
      <c r="J116" s="36">
        <f>H116</f>
        <v>37.00652899686604</v>
      </c>
      <c r="K116" s="24"/>
      <c r="L116" s="24"/>
    </row>
    <row r="117" spans="2:12" ht="12.75">
      <c r="B117" s="9" t="s">
        <v>75</v>
      </c>
      <c r="C117" s="6" t="s">
        <v>243</v>
      </c>
      <c r="D117" s="7"/>
      <c r="E117" s="9"/>
      <c r="F117" s="100"/>
      <c r="G117" s="100"/>
      <c r="H117" s="8"/>
      <c r="I117" s="10"/>
      <c r="J117" s="9"/>
      <c r="K117" s="100"/>
      <c r="L117" s="9"/>
    </row>
    <row r="118" spans="2:12" ht="12.75">
      <c r="B118" s="15"/>
      <c r="C118" s="12" t="s">
        <v>244</v>
      </c>
      <c r="D118" s="13"/>
      <c r="E118" s="9"/>
      <c r="F118" s="100"/>
      <c r="G118" s="100"/>
      <c r="H118" s="258" t="s">
        <v>167</v>
      </c>
      <c r="I118" s="259"/>
      <c r="J118" s="262" t="s">
        <v>166</v>
      </c>
      <c r="K118" s="103"/>
      <c r="L118" s="15"/>
    </row>
    <row r="119" spans="2:12" ht="12.75">
      <c r="B119" s="21"/>
      <c r="C119" s="22"/>
      <c r="D119" s="23"/>
      <c r="E119" s="24" t="s">
        <v>166</v>
      </c>
      <c r="F119" s="106" t="s">
        <v>166</v>
      </c>
      <c r="G119" s="106" t="s">
        <v>166</v>
      </c>
      <c r="H119" s="260"/>
      <c r="I119" s="261"/>
      <c r="J119" s="263"/>
      <c r="K119" s="103"/>
      <c r="L119" s="15"/>
    </row>
    <row r="120" spans="2:12" ht="12.75">
      <c r="B120" s="9" t="s">
        <v>245</v>
      </c>
      <c r="C120" s="6" t="s">
        <v>58</v>
      </c>
      <c r="D120" s="7"/>
      <c r="E120" s="9"/>
      <c r="F120" s="9"/>
      <c r="G120" s="9"/>
      <c r="H120" s="8"/>
      <c r="I120" s="10"/>
      <c r="J120" s="9"/>
      <c r="K120" s="100"/>
      <c r="L120" s="9"/>
    </row>
    <row r="121" spans="2:12" ht="12.75">
      <c r="B121" s="15"/>
      <c r="C121" s="12" t="s">
        <v>228</v>
      </c>
      <c r="D121" s="13"/>
      <c r="E121" s="15">
        <v>0</v>
      </c>
      <c r="F121" s="15">
        <v>0</v>
      </c>
      <c r="G121" s="15">
        <v>0</v>
      </c>
      <c r="H121" s="274">
        <f>F121*100/3350500</f>
        <v>0</v>
      </c>
      <c r="I121" s="275"/>
      <c r="J121" s="63">
        <f>H121</f>
        <v>0</v>
      </c>
      <c r="K121" s="103"/>
      <c r="L121" s="15"/>
    </row>
    <row r="122" spans="2:12" ht="12.75">
      <c r="B122" s="15"/>
      <c r="C122" s="22" t="s">
        <v>232</v>
      </c>
      <c r="D122" s="23"/>
      <c r="E122" s="24" t="s">
        <v>166</v>
      </c>
      <c r="F122" s="24" t="s">
        <v>166</v>
      </c>
      <c r="G122" s="24" t="s">
        <v>166</v>
      </c>
      <c r="H122" s="274" t="s">
        <v>166</v>
      </c>
      <c r="I122" s="275"/>
      <c r="J122" s="24" t="s">
        <v>166</v>
      </c>
      <c r="K122" s="103"/>
      <c r="L122" s="15"/>
    </row>
    <row r="123" spans="2:12" ht="12.75">
      <c r="B123" s="38"/>
      <c r="C123" s="31" t="s">
        <v>76</v>
      </c>
      <c r="D123" s="35"/>
      <c r="E123" s="41">
        <f>SUM(E103:E122)</f>
        <v>374</v>
      </c>
      <c r="F123" s="122">
        <f>SUM(F103:F122)</f>
        <v>1938200</v>
      </c>
      <c r="G123" s="122">
        <f>SUM(G103:G122)</f>
        <v>400000</v>
      </c>
      <c r="H123" s="270">
        <f>SUM(H103:H122)</f>
        <v>41.30733385264095</v>
      </c>
      <c r="I123" s="276"/>
      <c r="J123" s="42">
        <f>SUM(J103:J122)</f>
        <v>41.30733385264095</v>
      </c>
      <c r="K123" s="109" t="s">
        <v>155</v>
      </c>
      <c r="L123" s="39" t="s">
        <v>155</v>
      </c>
    </row>
    <row r="124" spans="2:12" ht="12.75">
      <c r="B124" s="5"/>
      <c r="C124" s="47" t="s">
        <v>77</v>
      </c>
      <c r="D124" s="49"/>
      <c r="E124" s="9"/>
      <c r="F124" s="100"/>
      <c r="G124" s="100"/>
      <c r="H124" s="8"/>
      <c r="I124" s="10"/>
      <c r="J124" s="9"/>
      <c r="K124" s="100"/>
      <c r="L124" s="9"/>
    </row>
    <row r="125" spans="2:12" ht="12.75">
      <c r="B125" s="11"/>
      <c r="C125" s="26" t="s">
        <v>78</v>
      </c>
      <c r="D125" s="27"/>
      <c r="E125" s="15"/>
      <c r="F125" s="103"/>
      <c r="G125" s="103"/>
      <c r="H125" s="14"/>
      <c r="I125" s="17"/>
      <c r="J125" s="15"/>
      <c r="K125" s="103"/>
      <c r="L125" s="15"/>
    </row>
    <row r="126" spans="2:12" ht="12.75">
      <c r="B126" s="21"/>
      <c r="C126" s="28" t="s">
        <v>79</v>
      </c>
      <c r="D126" s="29"/>
      <c r="E126" s="46">
        <f>E101+E123</f>
        <v>374</v>
      </c>
      <c r="F126" s="124">
        <f>F101+F123</f>
        <v>1938200</v>
      </c>
      <c r="G126" s="124">
        <f>G101+G123</f>
        <v>400000</v>
      </c>
      <c r="H126" s="264">
        <f>H101+H123</f>
        <v>41.30733385264095</v>
      </c>
      <c r="I126" s="277"/>
      <c r="J126" s="53">
        <f>J101+J123</f>
        <v>41.30733385264095</v>
      </c>
      <c r="K126" s="124" t="s">
        <v>164</v>
      </c>
      <c r="L126" s="53" t="s">
        <v>164</v>
      </c>
    </row>
    <row r="127" spans="2:12" ht="12.75">
      <c r="B127" s="38"/>
      <c r="C127" s="31" t="s">
        <v>80</v>
      </c>
      <c r="D127" s="34"/>
      <c r="E127" s="122">
        <f>E78+E126</f>
        <v>387</v>
      </c>
      <c r="F127" s="122">
        <f>F78+F126</f>
        <v>4692145</v>
      </c>
      <c r="G127" s="122">
        <f>G78+G126</f>
        <v>2993845</v>
      </c>
      <c r="H127" s="270">
        <f>F127*100/4692145</f>
        <v>100</v>
      </c>
      <c r="I127" s="271"/>
      <c r="J127" s="42">
        <f>H127</f>
        <v>100</v>
      </c>
      <c r="K127" s="124" t="str">
        <f>K78</f>
        <v>N-I-L</v>
      </c>
      <c r="L127" s="53" t="s">
        <v>164</v>
      </c>
    </row>
    <row r="128" spans="2:12" ht="12.75">
      <c r="B128" s="9" t="s">
        <v>81</v>
      </c>
      <c r="C128" s="6" t="s">
        <v>82</v>
      </c>
      <c r="D128" s="7"/>
      <c r="E128" s="9"/>
      <c r="F128" s="100"/>
      <c r="G128" s="100"/>
      <c r="H128" s="8"/>
      <c r="I128" s="10"/>
      <c r="J128" s="8"/>
      <c r="K128" s="100"/>
      <c r="L128" s="10"/>
    </row>
    <row r="129" spans="2:12" ht="12.75">
      <c r="B129" s="11"/>
      <c r="C129" s="12" t="s">
        <v>83</v>
      </c>
      <c r="D129" s="13"/>
      <c r="E129" s="15"/>
      <c r="F129" s="103"/>
      <c r="G129" s="103"/>
      <c r="H129" s="14"/>
      <c r="I129" s="17"/>
      <c r="J129" s="14"/>
      <c r="K129" s="103"/>
      <c r="L129" s="17"/>
    </row>
    <row r="130" spans="2:12" ht="12.75">
      <c r="B130" s="11"/>
      <c r="C130" s="12" t="s">
        <v>84</v>
      </c>
      <c r="D130" s="13"/>
      <c r="E130" s="15"/>
      <c r="F130" s="103"/>
      <c r="G130" s="103"/>
      <c r="H130" s="14"/>
      <c r="I130" s="17"/>
      <c r="J130" s="14"/>
      <c r="K130" s="103"/>
      <c r="L130" s="17"/>
    </row>
    <row r="131" spans="2:12" ht="12.75">
      <c r="B131" s="11"/>
      <c r="C131" s="12" t="s">
        <v>85</v>
      </c>
      <c r="D131" s="13"/>
      <c r="E131" s="15"/>
      <c r="F131" s="103"/>
      <c r="G131" s="103"/>
      <c r="H131" s="14"/>
      <c r="I131" s="17"/>
      <c r="J131" s="14"/>
      <c r="K131" s="103"/>
      <c r="L131" s="17"/>
    </row>
    <row r="132" spans="2:12" ht="12.75">
      <c r="B132" s="11"/>
      <c r="C132" s="12" t="s">
        <v>86</v>
      </c>
      <c r="D132" s="13"/>
      <c r="E132" s="15"/>
      <c r="F132" s="103"/>
      <c r="G132" s="103"/>
      <c r="H132" s="14"/>
      <c r="I132" s="17"/>
      <c r="J132" s="14"/>
      <c r="K132" s="103"/>
      <c r="L132" s="17"/>
    </row>
    <row r="133" spans="2:12" ht="12.75">
      <c r="B133" s="21"/>
      <c r="C133" s="22" t="s">
        <v>87</v>
      </c>
      <c r="D133" s="23"/>
      <c r="E133" s="24" t="s">
        <v>166</v>
      </c>
      <c r="F133" s="106" t="s">
        <v>166</v>
      </c>
      <c r="G133" s="106" t="s">
        <v>166</v>
      </c>
      <c r="H133" s="272" t="s">
        <v>155</v>
      </c>
      <c r="I133" s="273"/>
      <c r="J133" s="18" t="s">
        <v>166</v>
      </c>
      <c r="K133" s="106" t="s">
        <v>155</v>
      </c>
      <c r="L133" s="19" t="s">
        <v>155</v>
      </c>
    </row>
    <row r="134" spans="2:12" ht="12.75">
      <c r="B134" s="94" t="s">
        <v>8</v>
      </c>
      <c r="C134" s="6" t="s">
        <v>158</v>
      </c>
      <c r="D134" s="7"/>
      <c r="E134" s="17"/>
      <c r="F134" s="103"/>
      <c r="G134" s="103"/>
      <c r="H134" s="14"/>
      <c r="I134" s="17"/>
      <c r="J134" s="15"/>
      <c r="K134" s="103"/>
      <c r="L134" s="15"/>
    </row>
    <row r="135" spans="2:12" ht="12.75">
      <c r="B135" s="24"/>
      <c r="C135" s="22" t="s">
        <v>157</v>
      </c>
      <c r="D135" s="23"/>
      <c r="E135" s="24" t="s">
        <v>166</v>
      </c>
      <c r="F135" s="106" t="s">
        <v>166</v>
      </c>
      <c r="G135" s="106" t="s">
        <v>166</v>
      </c>
      <c r="H135" s="272" t="s">
        <v>155</v>
      </c>
      <c r="I135" s="273"/>
      <c r="J135" s="18" t="s">
        <v>166</v>
      </c>
      <c r="K135" s="106" t="s">
        <v>155</v>
      </c>
      <c r="L135" s="19" t="s">
        <v>155</v>
      </c>
    </row>
    <row r="136" spans="2:12" ht="12.75">
      <c r="B136" s="95" t="s">
        <v>31</v>
      </c>
      <c r="C136" s="12" t="s">
        <v>41</v>
      </c>
      <c r="D136" s="13"/>
      <c r="E136" s="24" t="s">
        <v>166</v>
      </c>
      <c r="F136" s="106" t="s">
        <v>166</v>
      </c>
      <c r="G136" s="106" t="s">
        <v>166</v>
      </c>
      <c r="H136" s="272" t="s">
        <v>155</v>
      </c>
      <c r="I136" s="273"/>
      <c r="J136" s="18" t="s">
        <v>166</v>
      </c>
      <c r="K136" s="106" t="s">
        <v>155</v>
      </c>
      <c r="L136" s="19" t="s">
        <v>155</v>
      </c>
    </row>
    <row r="137" spans="2:12" ht="12.75">
      <c r="B137" s="5"/>
      <c r="C137" s="48" t="s">
        <v>88</v>
      </c>
      <c r="D137" s="7"/>
      <c r="E137" s="10"/>
      <c r="F137" s="100"/>
      <c r="G137" s="100"/>
      <c r="H137" s="8"/>
      <c r="I137" s="10"/>
      <c r="J137" s="268">
        <v>100</v>
      </c>
      <c r="K137" s="100"/>
      <c r="L137" s="9"/>
    </row>
    <row r="138" spans="2:12" ht="12.75">
      <c r="B138" s="21"/>
      <c r="C138" s="65" t="s">
        <v>183</v>
      </c>
      <c r="D138" s="23"/>
      <c r="E138" s="66">
        <f>SUM(E127:E137)</f>
        <v>387</v>
      </c>
      <c r="F138" s="125">
        <f>F127+F1073</f>
        <v>4692145</v>
      </c>
      <c r="G138" s="125">
        <f>G127+G1073</f>
        <v>2993845</v>
      </c>
      <c r="H138" s="264">
        <v>100</v>
      </c>
      <c r="I138" s="265"/>
      <c r="J138" s="269"/>
      <c r="K138" s="125" t="s">
        <v>155</v>
      </c>
      <c r="L138" s="66" t="s">
        <v>155</v>
      </c>
    </row>
    <row r="139" spans="5:12" ht="12.75">
      <c r="E139" s="54"/>
      <c r="F139" s="99"/>
      <c r="G139" s="99"/>
      <c r="H139" s="54"/>
      <c r="I139" s="54"/>
      <c r="J139" s="54"/>
      <c r="K139" s="99"/>
      <c r="L139" s="54"/>
    </row>
    <row r="230" spans="2:12" ht="12.75">
      <c r="B230" s="64"/>
      <c r="C230" s="64"/>
      <c r="D230" s="64"/>
      <c r="E230" s="64"/>
      <c r="F230" s="129"/>
      <c r="G230" s="129"/>
      <c r="H230" s="64"/>
      <c r="I230" s="64"/>
      <c r="J230" s="64"/>
      <c r="K230" s="129"/>
      <c r="L230" s="64"/>
    </row>
  </sheetData>
  <sheetProtection/>
  <mergeCells count="109">
    <mergeCell ref="J118:J119"/>
    <mergeCell ref="F14:H14"/>
    <mergeCell ref="I14:K14"/>
    <mergeCell ref="F23:H23"/>
    <mergeCell ref="I23:K25"/>
    <mergeCell ref="F22:H22"/>
    <mergeCell ref="I22:K22"/>
    <mergeCell ref="I15:K18"/>
    <mergeCell ref="H40:J40"/>
    <mergeCell ref="K40:L40"/>
    <mergeCell ref="I13:K13"/>
    <mergeCell ref="D4:K4"/>
    <mergeCell ref="D5:K5"/>
    <mergeCell ref="D8:K8"/>
    <mergeCell ref="E9:E10"/>
    <mergeCell ref="F9:H10"/>
    <mergeCell ref="I9:K10"/>
    <mergeCell ref="D11:D12"/>
    <mergeCell ref="I12:K12"/>
    <mergeCell ref="F12:H12"/>
    <mergeCell ref="D15:D17"/>
    <mergeCell ref="E15:E17"/>
    <mergeCell ref="F15:H16"/>
    <mergeCell ref="F13:H13"/>
    <mergeCell ref="D19:D20"/>
    <mergeCell ref="F20:H20"/>
    <mergeCell ref="I20:K20"/>
    <mergeCell ref="F21:H21"/>
    <mergeCell ref="I21:K21"/>
    <mergeCell ref="D26:D27"/>
    <mergeCell ref="F27:H27"/>
    <mergeCell ref="I27:K27"/>
    <mergeCell ref="F28:H28"/>
    <mergeCell ref="I28:K28"/>
    <mergeCell ref="D30:D37"/>
    <mergeCell ref="E33:K33"/>
    <mergeCell ref="F29:H29"/>
    <mergeCell ref="I29:K29"/>
    <mergeCell ref="H41:J41"/>
    <mergeCell ref="K41:L41"/>
    <mergeCell ref="H42:J42"/>
    <mergeCell ref="K42:L42"/>
    <mergeCell ref="H44:I44"/>
    <mergeCell ref="H45:I45"/>
    <mergeCell ref="H47:I47"/>
    <mergeCell ref="H54:I54"/>
    <mergeCell ref="H73:I73"/>
    <mergeCell ref="H74:I74"/>
    <mergeCell ref="H68:I68"/>
    <mergeCell ref="L55:L56"/>
    <mergeCell ref="H56:I56"/>
    <mergeCell ref="H57:I57"/>
    <mergeCell ref="H59:I59"/>
    <mergeCell ref="K60:K61"/>
    <mergeCell ref="J55:J56"/>
    <mergeCell ref="K55:K56"/>
    <mergeCell ref="L60:L61"/>
    <mergeCell ref="H72:I72"/>
    <mergeCell ref="H66:I66"/>
    <mergeCell ref="H62:I62"/>
    <mergeCell ref="H67:I67"/>
    <mergeCell ref="H70:I71"/>
    <mergeCell ref="J70:J71"/>
    <mergeCell ref="J60:J61"/>
    <mergeCell ref="E60:E61"/>
    <mergeCell ref="F60:F61"/>
    <mergeCell ref="G60:G61"/>
    <mergeCell ref="H60:I61"/>
    <mergeCell ref="K84:K85"/>
    <mergeCell ref="L84:L85"/>
    <mergeCell ref="H84:I85"/>
    <mergeCell ref="J84:J85"/>
    <mergeCell ref="K86:K87"/>
    <mergeCell ref="L86:L87"/>
    <mergeCell ref="H86:I87"/>
    <mergeCell ref="J86:J87"/>
    <mergeCell ref="K99:K100"/>
    <mergeCell ref="L99:L100"/>
    <mergeCell ref="K92:K93"/>
    <mergeCell ref="L92:L93"/>
    <mergeCell ref="K94:K95"/>
    <mergeCell ref="L94:L95"/>
    <mergeCell ref="H123:I123"/>
    <mergeCell ref="H126:I126"/>
    <mergeCell ref="H122:I122"/>
    <mergeCell ref="H101:I101"/>
    <mergeCell ref="H103:I103"/>
    <mergeCell ref="H109:I109"/>
    <mergeCell ref="H116:I116"/>
    <mergeCell ref="H118:I119"/>
    <mergeCell ref="H99:I100"/>
    <mergeCell ref="J99:J100"/>
    <mergeCell ref="H92:I93"/>
    <mergeCell ref="J137:J138"/>
    <mergeCell ref="H138:I138"/>
    <mergeCell ref="H127:I127"/>
    <mergeCell ref="H133:I133"/>
    <mergeCell ref="H135:I135"/>
    <mergeCell ref="H136:I136"/>
    <mergeCell ref="H121:I121"/>
    <mergeCell ref="H97:I98"/>
    <mergeCell ref="J97:J98"/>
    <mergeCell ref="H78:I78"/>
    <mergeCell ref="J92:J93"/>
    <mergeCell ref="H94:I95"/>
    <mergeCell ref="J94:J95"/>
    <mergeCell ref="H88:I89"/>
    <mergeCell ref="H90:I91"/>
    <mergeCell ref="H83:I83"/>
  </mergeCells>
  <printOptions/>
  <pageMargins left="0.36" right="0.17" top="0.5" bottom="0.55" header="0.5" footer="0.5"/>
  <pageSetup horizontalDpi="600" verticalDpi="600" orientation="portrait" paperSize="9" scale="82" r:id="rId1"/>
  <rowBreaks count="3" manualBreakCount="3">
    <brk id="38" min="1" max="11" man="1"/>
    <brk id="101" min="1" max="11" man="1"/>
    <brk id="186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60" zoomScalePageLayoutView="0" workbookViewId="0" topLeftCell="A16">
      <selection activeCell="G28" sqref="G28"/>
    </sheetView>
  </sheetViews>
  <sheetFormatPr defaultColWidth="9.140625" defaultRowHeight="12.75"/>
  <cols>
    <col min="1" max="3" width="9.140625" style="214" customWidth="1"/>
    <col min="4" max="4" width="29.57421875" style="214" customWidth="1"/>
    <col min="5" max="5" width="16.421875" style="214" bestFit="1" customWidth="1"/>
    <col min="6" max="6" width="11.28125" style="214" customWidth="1"/>
    <col min="7" max="8" width="9.140625" style="214" customWidth="1"/>
    <col min="9" max="9" width="10.7109375" style="214" customWidth="1"/>
    <col min="10" max="10" width="10.421875" style="214" customWidth="1"/>
    <col min="11" max="11" width="10.140625" style="214" customWidth="1"/>
    <col min="12" max="12" width="14.140625" style="214" customWidth="1"/>
    <col min="13" max="13" width="15.28125" style="214" customWidth="1"/>
    <col min="14" max="14" width="16.00390625" style="214" customWidth="1"/>
    <col min="15" max="15" width="39.7109375" style="214" customWidth="1"/>
    <col min="16" max="16384" width="9.140625" style="214" customWidth="1"/>
  </cols>
  <sheetData>
    <row r="1" spans="1:15" s="143" customFormat="1" ht="14.25" customHeight="1">
      <c r="A1" s="346" t="s">
        <v>258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</row>
    <row r="2" spans="4:10" s="143" customFormat="1" ht="20.25">
      <c r="D2" s="144"/>
      <c r="E2" s="144"/>
      <c r="F2" s="144"/>
      <c r="G2" s="144"/>
      <c r="H2" s="145"/>
      <c r="I2" s="146"/>
      <c r="J2" s="146"/>
    </row>
    <row r="3" spans="1:15" s="143" customFormat="1" ht="12.75" customHeight="1">
      <c r="A3" s="147" t="s">
        <v>159</v>
      </c>
      <c r="B3" s="148" t="s">
        <v>93</v>
      </c>
      <c r="C3" s="149"/>
      <c r="D3" s="150"/>
      <c r="E3" s="326" t="s">
        <v>194</v>
      </c>
      <c r="F3" s="327"/>
      <c r="G3" s="347" t="s">
        <v>195</v>
      </c>
      <c r="H3" s="348"/>
      <c r="I3" s="348"/>
      <c r="J3" s="305"/>
      <c r="K3" s="347" t="s">
        <v>196</v>
      </c>
      <c r="L3" s="305"/>
      <c r="M3" s="347" t="s">
        <v>197</v>
      </c>
      <c r="N3" s="305"/>
      <c r="O3" s="349" t="s">
        <v>198</v>
      </c>
    </row>
    <row r="4" spans="1:15" s="143" customFormat="1" ht="20.25">
      <c r="A4" s="155"/>
      <c r="B4" s="156"/>
      <c r="C4" s="157"/>
      <c r="D4" s="158"/>
      <c r="E4" s="159"/>
      <c r="F4" s="150"/>
      <c r="G4" s="160"/>
      <c r="H4" s="161"/>
      <c r="I4" s="162"/>
      <c r="J4" s="163"/>
      <c r="K4" s="147"/>
      <c r="L4" s="149"/>
      <c r="M4" s="147"/>
      <c r="N4" s="149"/>
      <c r="O4" s="350"/>
    </row>
    <row r="5" spans="1:15" s="143" customFormat="1" ht="12.75" customHeight="1">
      <c r="A5" s="155"/>
      <c r="B5" s="156"/>
      <c r="C5" s="157"/>
      <c r="D5" s="158"/>
      <c r="E5" s="165" t="s">
        <v>199</v>
      </c>
      <c r="F5" s="166" t="s">
        <v>5</v>
      </c>
      <c r="G5" s="352" t="s">
        <v>128</v>
      </c>
      <c r="H5" s="353"/>
      <c r="I5" s="168" t="s">
        <v>5</v>
      </c>
      <c r="J5" s="167" t="s">
        <v>150</v>
      </c>
      <c r="K5" s="169" t="s">
        <v>200</v>
      </c>
      <c r="L5" s="167" t="s">
        <v>150</v>
      </c>
      <c r="M5" s="354" t="s">
        <v>201</v>
      </c>
      <c r="N5" s="167" t="s">
        <v>150</v>
      </c>
      <c r="O5" s="350"/>
    </row>
    <row r="6" spans="1:15" s="143" customFormat="1" ht="40.5">
      <c r="A6" s="155"/>
      <c r="B6" s="156"/>
      <c r="C6" s="157"/>
      <c r="D6" s="158"/>
      <c r="E6" s="170" t="s">
        <v>202</v>
      </c>
      <c r="F6" s="166" t="s">
        <v>145</v>
      </c>
      <c r="G6" s="160"/>
      <c r="H6" s="161"/>
      <c r="I6" s="168" t="s">
        <v>22</v>
      </c>
      <c r="J6" s="167" t="s">
        <v>151</v>
      </c>
      <c r="K6" s="169" t="s">
        <v>203</v>
      </c>
      <c r="L6" s="167" t="s">
        <v>204</v>
      </c>
      <c r="M6" s="354"/>
      <c r="N6" s="167" t="s">
        <v>204</v>
      </c>
      <c r="O6" s="350"/>
    </row>
    <row r="7" spans="1:15" s="143" customFormat="1" ht="20.25">
      <c r="A7" s="155"/>
      <c r="B7" s="156"/>
      <c r="C7" s="157"/>
      <c r="D7" s="158"/>
      <c r="E7" s="170"/>
      <c r="F7" s="166" t="s">
        <v>146</v>
      </c>
      <c r="G7" s="160"/>
      <c r="H7" s="161"/>
      <c r="I7" s="168"/>
      <c r="J7" s="167" t="s">
        <v>152</v>
      </c>
      <c r="K7" s="169" t="s">
        <v>202</v>
      </c>
      <c r="L7" s="167" t="s">
        <v>205</v>
      </c>
      <c r="M7" s="354"/>
      <c r="N7" s="167" t="s">
        <v>206</v>
      </c>
      <c r="O7" s="350"/>
    </row>
    <row r="8" spans="1:15" s="143" customFormat="1" ht="14.25" customHeight="1">
      <c r="A8" s="155"/>
      <c r="B8" s="156"/>
      <c r="C8" s="157"/>
      <c r="D8" s="158"/>
      <c r="E8" s="170"/>
      <c r="F8" s="166" t="s">
        <v>125</v>
      </c>
      <c r="G8" s="160"/>
      <c r="H8" s="161"/>
      <c r="I8" s="155"/>
      <c r="J8" s="167" t="s">
        <v>153</v>
      </c>
      <c r="K8" s="155"/>
      <c r="L8" s="164" t="s">
        <v>207</v>
      </c>
      <c r="M8" s="155"/>
      <c r="N8" s="167" t="s">
        <v>208</v>
      </c>
      <c r="O8" s="350"/>
    </row>
    <row r="9" spans="1:15" s="143" customFormat="1" ht="40.5" customHeight="1">
      <c r="A9" s="171"/>
      <c r="B9" s="172"/>
      <c r="C9" s="173"/>
      <c r="D9" s="174"/>
      <c r="E9" s="175"/>
      <c r="F9" s="176" t="s">
        <v>147</v>
      </c>
      <c r="G9" s="177"/>
      <c r="H9" s="145"/>
      <c r="I9" s="171"/>
      <c r="J9" s="178" t="s">
        <v>154</v>
      </c>
      <c r="K9" s="171"/>
      <c r="L9" s="179" t="s">
        <v>209</v>
      </c>
      <c r="M9" s="171"/>
      <c r="N9" s="179" t="s">
        <v>210</v>
      </c>
      <c r="O9" s="351"/>
    </row>
    <row r="10" spans="1:15" s="143" customFormat="1" ht="20.25">
      <c r="A10" s="338" t="s">
        <v>136</v>
      </c>
      <c r="B10" s="340"/>
      <c r="C10" s="341"/>
      <c r="D10" s="342"/>
      <c r="E10" s="343" t="s">
        <v>138</v>
      </c>
      <c r="F10" s="343" t="s">
        <v>139</v>
      </c>
      <c r="G10" s="181"/>
      <c r="H10" s="182"/>
      <c r="I10" s="161" t="s">
        <v>148</v>
      </c>
      <c r="J10" s="338" t="s">
        <v>142</v>
      </c>
      <c r="K10" s="147"/>
      <c r="L10" s="149"/>
      <c r="M10" s="338" t="s">
        <v>211</v>
      </c>
      <c r="N10" s="338" t="s">
        <v>212</v>
      </c>
      <c r="O10" s="338" t="s">
        <v>213</v>
      </c>
    </row>
    <row r="11" spans="1:15" s="143" customFormat="1" ht="14.25" customHeight="1">
      <c r="A11" s="339"/>
      <c r="B11" s="336" t="s">
        <v>137</v>
      </c>
      <c r="C11" s="345"/>
      <c r="D11" s="337"/>
      <c r="E11" s="344"/>
      <c r="F11" s="344"/>
      <c r="G11" s="336" t="s">
        <v>214</v>
      </c>
      <c r="H11" s="337"/>
      <c r="I11" s="145" t="s">
        <v>149</v>
      </c>
      <c r="J11" s="339"/>
      <c r="K11" s="183" t="s">
        <v>143</v>
      </c>
      <c r="L11" s="178" t="s">
        <v>215</v>
      </c>
      <c r="M11" s="339"/>
      <c r="N11" s="339"/>
      <c r="O11" s="339"/>
    </row>
    <row r="12" spans="1:15" s="143" customFormat="1" ht="20.25">
      <c r="A12" s="185">
        <v>1</v>
      </c>
      <c r="B12" s="186" t="s">
        <v>241</v>
      </c>
      <c r="C12" s="187"/>
      <c r="D12" s="188"/>
      <c r="E12" s="189">
        <v>926800</v>
      </c>
      <c r="F12" s="190">
        <f>E12*100/4692145</f>
        <v>19.752160259327024</v>
      </c>
      <c r="G12" s="326" t="s">
        <v>166</v>
      </c>
      <c r="H12" s="327"/>
      <c r="I12" s="153" t="s">
        <v>166</v>
      </c>
      <c r="J12" s="153" t="s">
        <v>166</v>
      </c>
      <c r="K12" s="153" t="s">
        <v>166</v>
      </c>
      <c r="L12" s="153" t="s">
        <v>166</v>
      </c>
      <c r="M12" s="153" t="s">
        <v>166</v>
      </c>
      <c r="N12" s="153" t="s">
        <v>166</v>
      </c>
      <c r="O12" s="153" t="s">
        <v>166</v>
      </c>
    </row>
    <row r="13" spans="1:15" s="143" customFormat="1" ht="20.25">
      <c r="A13" s="185">
        <v>2</v>
      </c>
      <c r="B13" s="186" t="s">
        <v>248</v>
      </c>
      <c r="C13" s="187"/>
      <c r="D13" s="188"/>
      <c r="E13" s="189">
        <v>15000</v>
      </c>
      <c r="F13" s="190">
        <f>E13*100/4692145</f>
        <v>0.31968321524590565</v>
      </c>
      <c r="G13" s="326" t="s">
        <v>166</v>
      </c>
      <c r="H13" s="327"/>
      <c r="I13" s="153" t="s">
        <v>166</v>
      </c>
      <c r="J13" s="153" t="s">
        <v>166</v>
      </c>
      <c r="K13" s="153" t="s">
        <v>166</v>
      </c>
      <c r="L13" s="153" t="s">
        <v>166</v>
      </c>
      <c r="M13" s="153" t="s">
        <v>166</v>
      </c>
      <c r="N13" s="153" t="s">
        <v>166</v>
      </c>
      <c r="O13" s="153" t="s">
        <v>166</v>
      </c>
    </row>
    <row r="14" spans="1:15" s="143" customFormat="1" ht="20.25">
      <c r="A14" s="185">
        <v>3</v>
      </c>
      <c r="B14" s="186" t="s">
        <v>249</v>
      </c>
      <c r="C14" s="187"/>
      <c r="D14" s="188"/>
      <c r="E14" s="189">
        <v>5000</v>
      </c>
      <c r="F14" s="190">
        <f>E14*100/4692145</f>
        <v>0.10656107174863522</v>
      </c>
      <c r="G14" s="326" t="s">
        <v>166</v>
      </c>
      <c r="H14" s="327"/>
      <c r="I14" s="153" t="s">
        <v>166</v>
      </c>
      <c r="J14" s="153" t="s">
        <v>166</v>
      </c>
      <c r="K14" s="153" t="s">
        <v>166</v>
      </c>
      <c r="L14" s="153" t="s">
        <v>166</v>
      </c>
      <c r="M14" s="153" t="s">
        <v>166</v>
      </c>
      <c r="N14" s="153" t="s">
        <v>166</v>
      </c>
      <c r="O14" s="153" t="s">
        <v>166</v>
      </c>
    </row>
    <row r="15" spans="1:15" s="143" customFormat="1" ht="20.25">
      <c r="A15" s="185">
        <v>4</v>
      </c>
      <c r="B15" s="328" t="s">
        <v>233</v>
      </c>
      <c r="C15" s="329"/>
      <c r="D15" s="330"/>
      <c r="E15" s="189">
        <v>192690</v>
      </c>
      <c r="F15" s="190">
        <f aca="true" t="shared" si="0" ref="F15:F24">E15*100/4692145</f>
        <v>4.106650583048904</v>
      </c>
      <c r="G15" s="326" t="s">
        <v>166</v>
      </c>
      <c r="H15" s="327"/>
      <c r="I15" s="153" t="s">
        <v>166</v>
      </c>
      <c r="J15" s="153" t="s">
        <v>166</v>
      </c>
      <c r="K15" s="153" t="s">
        <v>166</v>
      </c>
      <c r="L15" s="153" t="s">
        <v>166</v>
      </c>
      <c r="M15" s="153" t="s">
        <v>166</v>
      </c>
      <c r="N15" s="153" t="s">
        <v>166</v>
      </c>
      <c r="O15" s="153" t="s">
        <v>166</v>
      </c>
    </row>
    <row r="16" spans="1:15" s="143" customFormat="1" ht="20.25">
      <c r="A16" s="185">
        <v>5</v>
      </c>
      <c r="B16" s="328" t="s">
        <v>239</v>
      </c>
      <c r="C16" s="329"/>
      <c r="D16" s="330"/>
      <c r="E16" s="189">
        <v>287925</v>
      </c>
      <c r="F16" s="190">
        <f t="shared" si="0"/>
        <v>6.136319316645159</v>
      </c>
      <c r="G16" s="326" t="s">
        <v>166</v>
      </c>
      <c r="H16" s="327"/>
      <c r="I16" s="153" t="s">
        <v>166</v>
      </c>
      <c r="J16" s="153" t="s">
        <v>166</v>
      </c>
      <c r="K16" s="153" t="s">
        <v>166</v>
      </c>
      <c r="L16" s="153" t="s">
        <v>166</v>
      </c>
      <c r="M16" s="153" t="s">
        <v>166</v>
      </c>
      <c r="N16" s="153" t="s">
        <v>166</v>
      </c>
      <c r="O16" s="153" t="s">
        <v>166</v>
      </c>
    </row>
    <row r="17" spans="1:15" s="195" customFormat="1" ht="20.25">
      <c r="A17" s="191">
        <v>6</v>
      </c>
      <c r="B17" s="331" t="s">
        <v>234</v>
      </c>
      <c r="C17" s="332"/>
      <c r="D17" s="333"/>
      <c r="E17" s="192">
        <f>50000+109030+124540</f>
        <v>283570</v>
      </c>
      <c r="F17" s="193">
        <f t="shared" si="0"/>
        <v>6.0435046231520975</v>
      </c>
      <c r="G17" s="334" t="s">
        <v>166</v>
      </c>
      <c r="H17" s="335"/>
      <c r="I17" s="194" t="s">
        <v>166</v>
      </c>
      <c r="J17" s="194" t="s">
        <v>166</v>
      </c>
      <c r="K17" s="194" t="s">
        <v>166</v>
      </c>
      <c r="L17" s="194" t="s">
        <v>166</v>
      </c>
      <c r="M17" s="194" t="s">
        <v>166</v>
      </c>
      <c r="N17" s="194" t="s">
        <v>166</v>
      </c>
      <c r="O17" s="194" t="s">
        <v>166</v>
      </c>
    </row>
    <row r="18" spans="1:15" s="143" customFormat="1" ht="20.25">
      <c r="A18" s="185">
        <v>7</v>
      </c>
      <c r="B18" s="186" t="s">
        <v>237</v>
      </c>
      <c r="C18" s="187"/>
      <c r="D18" s="188"/>
      <c r="E18" s="189">
        <f>124440+100</f>
        <v>124540</v>
      </c>
      <c r="F18" s="190">
        <f t="shared" si="0"/>
        <v>2.654223175115006</v>
      </c>
      <c r="G18" s="326" t="s">
        <v>166</v>
      </c>
      <c r="H18" s="327"/>
      <c r="I18" s="153" t="s">
        <v>166</v>
      </c>
      <c r="J18" s="153" t="s">
        <v>166</v>
      </c>
      <c r="K18" s="153" t="s">
        <v>166</v>
      </c>
      <c r="L18" s="153" t="s">
        <v>166</v>
      </c>
      <c r="M18" s="153" t="s">
        <v>166</v>
      </c>
      <c r="N18" s="153" t="s">
        <v>166</v>
      </c>
      <c r="O18" s="153" t="s">
        <v>166</v>
      </c>
    </row>
    <row r="19" spans="1:15" s="143" customFormat="1" ht="20.25">
      <c r="A19" s="185">
        <v>8</v>
      </c>
      <c r="B19" s="186" t="s">
        <v>242</v>
      </c>
      <c r="C19" s="187"/>
      <c r="D19" s="188"/>
      <c r="E19" s="189">
        <f>20100+228500</f>
        <v>248600</v>
      </c>
      <c r="F19" s="190">
        <f t="shared" si="0"/>
        <v>5.298216487342143</v>
      </c>
      <c r="G19" s="326" t="s">
        <v>166</v>
      </c>
      <c r="H19" s="327"/>
      <c r="I19" s="153" t="s">
        <v>166</v>
      </c>
      <c r="J19" s="153" t="s">
        <v>166</v>
      </c>
      <c r="K19" s="153" t="s">
        <v>166</v>
      </c>
      <c r="L19" s="153" t="s">
        <v>166</v>
      </c>
      <c r="M19" s="153" t="s">
        <v>166</v>
      </c>
      <c r="N19" s="153" t="s">
        <v>166</v>
      </c>
      <c r="O19" s="153" t="s">
        <v>166</v>
      </c>
    </row>
    <row r="20" spans="1:15" s="143" customFormat="1" ht="20.25">
      <c r="A20" s="185">
        <v>9</v>
      </c>
      <c r="B20" s="186" t="s">
        <v>238</v>
      </c>
      <c r="C20" s="187"/>
      <c r="D20" s="188"/>
      <c r="E20" s="189">
        <f>35000+100</f>
        <v>35100</v>
      </c>
      <c r="F20" s="190">
        <f t="shared" si="0"/>
        <v>0.7480587236754193</v>
      </c>
      <c r="G20" s="326" t="s">
        <v>166</v>
      </c>
      <c r="H20" s="327"/>
      <c r="I20" s="153" t="s">
        <v>166</v>
      </c>
      <c r="J20" s="153" t="s">
        <v>166</v>
      </c>
      <c r="K20" s="153" t="s">
        <v>166</v>
      </c>
      <c r="L20" s="153" t="s">
        <v>166</v>
      </c>
      <c r="M20" s="153" t="s">
        <v>166</v>
      </c>
      <c r="N20" s="153" t="s">
        <v>166</v>
      </c>
      <c r="O20" s="153" t="s">
        <v>166</v>
      </c>
    </row>
    <row r="21" spans="1:15" s="143" customFormat="1" ht="20.25">
      <c r="A21" s="185">
        <v>10</v>
      </c>
      <c r="B21" s="186" t="s">
        <v>250</v>
      </c>
      <c r="C21" s="187"/>
      <c r="D21" s="188"/>
      <c r="E21" s="189">
        <v>80040</v>
      </c>
      <c r="F21" s="190">
        <f t="shared" si="0"/>
        <v>1.7058296365521526</v>
      </c>
      <c r="G21" s="151" t="s">
        <v>166</v>
      </c>
      <c r="H21" s="152"/>
      <c r="I21" s="153" t="s">
        <v>166</v>
      </c>
      <c r="J21" s="153" t="s">
        <v>166</v>
      </c>
      <c r="K21" s="153" t="s">
        <v>166</v>
      </c>
      <c r="L21" s="153" t="s">
        <v>166</v>
      </c>
      <c r="M21" s="153" t="s">
        <v>166</v>
      </c>
      <c r="N21" s="153" t="s">
        <v>166</v>
      </c>
      <c r="O21" s="153" t="s">
        <v>166</v>
      </c>
    </row>
    <row r="22" spans="1:15" s="143" customFormat="1" ht="20.25">
      <c r="A22" s="185">
        <v>11</v>
      </c>
      <c r="B22" s="328" t="s">
        <v>236</v>
      </c>
      <c r="C22" s="329"/>
      <c r="D22" s="330"/>
      <c r="E22" s="189">
        <f>269540+109040</f>
        <v>378580</v>
      </c>
      <c r="F22" s="190">
        <f t="shared" si="0"/>
        <v>8.068378108519664</v>
      </c>
      <c r="G22" s="326" t="s">
        <v>166</v>
      </c>
      <c r="H22" s="327"/>
      <c r="I22" s="153" t="s">
        <v>166</v>
      </c>
      <c r="J22" s="153" t="s">
        <v>166</v>
      </c>
      <c r="K22" s="153" t="s">
        <v>166</v>
      </c>
      <c r="L22" s="153" t="s">
        <v>166</v>
      </c>
      <c r="M22" s="153" t="s">
        <v>166</v>
      </c>
      <c r="N22" s="153" t="s">
        <v>166</v>
      </c>
      <c r="O22" s="153" t="s">
        <v>166</v>
      </c>
    </row>
    <row r="23" spans="1:15" s="143" customFormat="1" ht="20.25">
      <c r="A23" s="185">
        <v>12</v>
      </c>
      <c r="B23" s="328" t="s">
        <v>235</v>
      </c>
      <c r="C23" s="329"/>
      <c r="D23" s="330"/>
      <c r="E23" s="189">
        <v>36000</v>
      </c>
      <c r="F23" s="190">
        <f t="shared" si="0"/>
        <v>0.7672397165901735</v>
      </c>
      <c r="G23" s="326" t="s">
        <v>166</v>
      </c>
      <c r="H23" s="327"/>
      <c r="I23" s="153" t="s">
        <v>166</v>
      </c>
      <c r="J23" s="153" t="s">
        <v>166</v>
      </c>
      <c r="K23" s="153" t="s">
        <v>166</v>
      </c>
      <c r="L23" s="153" t="s">
        <v>166</v>
      </c>
      <c r="M23" s="153" t="s">
        <v>166</v>
      </c>
      <c r="N23" s="153" t="s">
        <v>166</v>
      </c>
      <c r="O23" s="153" t="s">
        <v>166</v>
      </c>
    </row>
    <row r="24" spans="1:15" s="143" customFormat="1" ht="21" thickBot="1">
      <c r="A24" s="185">
        <v>13</v>
      </c>
      <c r="B24" s="328" t="s">
        <v>251</v>
      </c>
      <c r="C24" s="329"/>
      <c r="D24" s="330"/>
      <c r="E24" s="189">
        <f>140000+100</f>
        <v>140100</v>
      </c>
      <c r="F24" s="190">
        <f t="shared" si="0"/>
        <v>2.9858412303967587</v>
      </c>
      <c r="G24" s="326" t="s">
        <v>166</v>
      </c>
      <c r="H24" s="327"/>
      <c r="I24" s="153" t="s">
        <v>166</v>
      </c>
      <c r="J24" s="153" t="s">
        <v>166</v>
      </c>
      <c r="K24" s="153" t="s">
        <v>166</v>
      </c>
      <c r="L24" s="153" t="s">
        <v>166</v>
      </c>
      <c r="M24" s="153" t="s">
        <v>166</v>
      </c>
      <c r="N24" s="153" t="s">
        <v>166</v>
      </c>
      <c r="O24" s="153" t="s">
        <v>166</v>
      </c>
    </row>
    <row r="25" spans="1:15" s="143" customFormat="1" ht="21.75" thickBot="1" thickTop="1">
      <c r="A25" s="196"/>
      <c r="B25" s="197"/>
      <c r="C25" s="198" t="s">
        <v>91</v>
      </c>
      <c r="D25" s="199"/>
      <c r="E25" s="200">
        <f>SUM(E12:E24)</f>
        <v>2753945</v>
      </c>
      <c r="F25" s="190">
        <f>SUM(F12:F24)</f>
        <v>58.692666147359056</v>
      </c>
      <c r="G25" s="309" t="s">
        <v>166</v>
      </c>
      <c r="H25" s="310"/>
      <c r="I25" s="201" t="s">
        <v>166</v>
      </c>
      <c r="J25" s="201" t="s">
        <v>166</v>
      </c>
      <c r="K25" s="196" t="s">
        <v>166</v>
      </c>
      <c r="L25" s="153" t="s">
        <v>166</v>
      </c>
      <c r="M25" s="153" t="s">
        <v>166</v>
      </c>
      <c r="N25" s="153" t="s">
        <v>166</v>
      </c>
      <c r="O25" s="153" t="s">
        <v>166</v>
      </c>
    </row>
    <row r="26" spans="4:10" s="143" customFormat="1" ht="21" thickTop="1">
      <c r="D26" s="144"/>
      <c r="E26" s="144"/>
      <c r="F26" s="144"/>
      <c r="G26" s="144"/>
      <c r="H26" s="146"/>
      <c r="I26" s="146"/>
      <c r="J26" s="146"/>
    </row>
    <row r="27" spans="1:10" s="143" customFormat="1" ht="20.25">
      <c r="A27" s="143" t="s">
        <v>259</v>
      </c>
      <c r="D27" s="144"/>
      <c r="E27" s="144"/>
      <c r="F27" s="144"/>
      <c r="G27" s="144"/>
      <c r="H27" s="146"/>
      <c r="I27" s="146"/>
      <c r="J27" s="146"/>
    </row>
    <row r="28" spans="2:10" s="143" customFormat="1" ht="20.25">
      <c r="B28" s="202" t="s">
        <v>226</v>
      </c>
      <c r="D28" s="144"/>
      <c r="E28" s="144"/>
      <c r="F28" s="144"/>
      <c r="G28" s="144"/>
      <c r="H28" s="146"/>
      <c r="I28" s="146"/>
      <c r="J28" s="146"/>
    </row>
    <row r="29" spans="4:10" s="143" customFormat="1" ht="27.75" customHeight="1">
      <c r="D29" s="144"/>
      <c r="E29" s="144"/>
      <c r="F29" s="144"/>
      <c r="G29" s="144"/>
      <c r="H29" s="146"/>
      <c r="I29" s="146"/>
      <c r="J29" s="146"/>
    </row>
    <row r="30" spans="1:14" s="143" customFormat="1" ht="25.5" customHeight="1">
      <c r="A30" s="147" t="s">
        <v>89</v>
      </c>
      <c r="B30" s="311" t="s">
        <v>186</v>
      </c>
      <c r="C30" s="312"/>
      <c r="D30" s="313"/>
      <c r="E30" s="314" t="s">
        <v>199</v>
      </c>
      <c r="F30" s="317" t="s">
        <v>216</v>
      </c>
      <c r="G30" s="318"/>
      <c r="H30" s="319"/>
      <c r="I30" s="355" t="s">
        <v>196</v>
      </c>
      <c r="J30" s="356"/>
      <c r="K30" s="357" t="s">
        <v>217</v>
      </c>
      <c r="L30" s="358"/>
      <c r="M30" s="359" t="s">
        <v>218</v>
      </c>
      <c r="N30" s="360"/>
    </row>
    <row r="31" spans="1:14" s="143" customFormat="1" ht="61.5" customHeight="1">
      <c r="A31" s="204" t="s">
        <v>90</v>
      </c>
      <c r="B31" s="157"/>
      <c r="C31" s="157"/>
      <c r="D31" s="158"/>
      <c r="E31" s="315"/>
      <c r="F31" s="320"/>
      <c r="G31" s="321"/>
      <c r="H31" s="322"/>
      <c r="I31" s="205" t="s">
        <v>219</v>
      </c>
      <c r="J31" s="349" t="s">
        <v>220</v>
      </c>
      <c r="K31" s="203" t="s">
        <v>221</v>
      </c>
      <c r="L31" s="314" t="s">
        <v>222</v>
      </c>
      <c r="M31" s="361"/>
      <c r="N31" s="362"/>
    </row>
    <row r="32" spans="1:14" s="143" customFormat="1" ht="20.25">
      <c r="A32" s="183"/>
      <c r="B32" s="173"/>
      <c r="C32" s="173"/>
      <c r="D32" s="174"/>
      <c r="E32" s="316"/>
      <c r="F32" s="323"/>
      <c r="G32" s="324"/>
      <c r="H32" s="325"/>
      <c r="I32" s="206"/>
      <c r="J32" s="351"/>
      <c r="K32" s="207"/>
      <c r="L32" s="316"/>
      <c r="M32" s="363"/>
      <c r="N32" s="364"/>
    </row>
    <row r="33" spans="1:14" s="143" customFormat="1" ht="20.25">
      <c r="A33" s="183">
        <v>1</v>
      </c>
      <c r="B33" s="328" t="s">
        <v>261</v>
      </c>
      <c r="C33" s="329"/>
      <c r="D33" s="330"/>
      <c r="E33" s="184">
        <v>183700</v>
      </c>
      <c r="F33" s="306">
        <f>E33*100/4692145</f>
        <v>3.915053776044858</v>
      </c>
      <c r="G33" s="307"/>
      <c r="H33" s="308"/>
      <c r="I33" s="153" t="s">
        <v>166</v>
      </c>
      <c r="J33" s="153" t="s">
        <v>166</v>
      </c>
      <c r="K33" s="153" t="s">
        <v>166</v>
      </c>
      <c r="L33" s="153" t="s">
        <v>166</v>
      </c>
      <c r="M33" s="304" t="s">
        <v>166</v>
      </c>
      <c r="N33" s="305"/>
    </row>
    <row r="34" spans="1:14" s="143" customFormat="1" ht="20.25">
      <c r="A34" s="183">
        <v>2</v>
      </c>
      <c r="B34" s="328" t="s">
        <v>262</v>
      </c>
      <c r="C34" s="329"/>
      <c r="D34" s="330"/>
      <c r="E34" s="184">
        <v>154500</v>
      </c>
      <c r="F34" s="306">
        <f>E34*100/4692145</f>
        <v>3.292737117032828</v>
      </c>
      <c r="G34" s="307"/>
      <c r="H34" s="308"/>
      <c r="I34" s="153" t="s">
        <v>166</v>
      </c>
      <c r="J34" s="153" t="s">
        <v>166</v>
      </c>
      <c r="K34" s="153" t="s">
        <v>166</v>
      </c>
      <c r="L34" s="153" t="s">
        <v>166</v>
      </c>
      <c r="M34" s="304" t="s">
        <v>166</v>
      </c>
      <c r="N34" s="305"/>
    </row>
    <row r="35" spans="1:14" s="218" customFormat="1" ht="18.75">
      <c r="A35" s="215">
        <v>3</v>
      </c>
      <c r="B35" s="365" t="s">
        <v>252</v>
      </c>
      <c r="C35" s="366"/>
      <c r="D35" s="367"/>
      <c r="E35" s="216">
        <v>80500</v>
      </c>
      <c r="F35" s="368">
        <f>E35*100/4692145</f>
        <v>1.7156332551530271</v>
      </c>
      <c r="G35" s="369"/>
      <c r="H35" s="370"/>
      <c r="I35" s="217" t="s">
        <v>166</v>
      </c>
      <c r="J35" s="217" t="s">
        <v>166</v>
      </c>
      <c r="K35" s="217" t="s">
        <v>166</v>
      </c>
      <c r="L35" s="217" t="s">
        <v>166</v>
      </c>
      <c r="M35" s="371" t="s">
        <v>166</v>
      </c>
      <c r="N35" s="372"/>
    </row>
    <row r="36" spans="1:14" s="218" customFormat="1" ht="18.75">
      <c r="A36" s="215">
        <v>4</v>
      </c>
      <c r="B36" s="365" t="s">
        <v>263</v>
      </c>
      <c r="C36" s="366"/>
      <c r="D36" s="367"/>
      <c r="E36" s="216">
        <v>92900</v>
      </c>
      <c r="F36" s="368">
        <f>E36*100/4692145</f>
        <v>1.9799047130896423</v>
      </c>
      <c r="G36" s="369"/>
      <c r="H36" s="370"/>
      <c r="I36" s="217" t="s">
        <v>166</v>
      </c>
      <c r="J36" s="217" t="s">
        <v>166</v>
      </c>
      <c r="K36" s="217" t="s">
        <v>166</v>
      </c>
      <c r="L36" s="217" t="s">
        <v>166</v>
      </c>
      <c r="M36" s="371" t="s">
        <v>166</v>
      </c>
      <c r="N36" s="372"/>
    </row>
    <row r="37" spans="1:14" s="143" customFormat="1" ht="20.25">
      <c r="A37" s="183">
        <v>5</v>
      </c>
      <c r="B37" s="328" t="s">
        <v>253</v>
      </c>
      <c r="C37" s="329"/>
      <c r="D37" s="330"/>
      <c r="E37" s="184">
        <v>230000</v>
      </c>
      <c r="F37" s="306">
        <f aca="true" t="shared" si="1" ref="F37:F43">E37*100/4692145</f>
        <v>4.90180930043722</v>
      </c>
      <c r="G37" s="307"/>
      <c r="H37" s="308"/>
      <c r="I37" s="153" t="s">
        <v>166</v>
      </c>
      <c r="J37" s="153" t="s">
        <v>166</v>
      </c>
      <c r="K37" s="153" t="s">
        <v>166</v>
      </c>
      <c r="L37" s="153" t="s">
        <v>166</v>
      </c>
      <c r="M37" s="304" t="s">
        <v>166</v>
      </c>
      <c r="N37" s="305"/>
    </row>
    <row r="38" spans="1:14" s="143" customFormat="1" ht="20.25">
      <c r="A38" s="183">
        <v>6</v>
      </c>
      <c r="B38" s="328" t="s">
        <v>254</v>
      </c>
      <c r="C38" s="329"/>
      <c r="D38" s="330"/>
      <c r="E38" s="184">
        <v>64000</v>
      </c>
      <c r="F38" s="306">
        <f t="shared" si="1"/>
        <v>1.363981718382531</v>
      </c>
      <c r="G38" s="307"/>
      <c r="H38" s="308"/>
      <c r="I38" s="153" t="s">
        <v>166</v>
      </c>
      <c r="J38" s="153" t="s">
        <v>166</v>
      </c>
      <c r="K38" s="153" t="s">
        <v>166</v>
      </c>
      <c r="L38" s="153" t="s">
        <v>166</v>
      </c>
      <c r="M38" s="304" t="s">
        <v>166</v>
      </c>
      <c r="N38" s="305"/>
    </row>
    <row r="39" spans="1:14" s="143" customFormat="1" ht="20.25">
      <c r="A39" s="183">
        <v>7</v>
      </c>
      <c r="B39" s="186" t="s">
        <v>255</v>
      </c>
      <c r="C39" s="187"/>
      <c r="D39" s="188"/>
      <c r="E39" s="184">
        <v>63000</v>
      </c>
      <c r="F39" s="306">
        <f t="shared" si="1"/>
        <v>1.3426695040328038</v>
      </c>
      <c r="G39" s="307"/>
      <c r="H39" s="308"/>
      <c r="I39" s="153" t="s">
        <v>166</v>
      </c>
      <c r="J39" s="153" t="s">
        <v>166</v>
      </c>
      <c r="K39" s="153" t="s">
        <v>166</v>
      </c>
      <c r="L39" s="153" t="s">
        <v>166</v>
      </c>
      <c r="M39" s="304" t="s">
        <v>166</v>
      </c>
      <c r="N39" s="305"/>
    </row>
    <row r="40" spans="1:14" s="143" customFormat="1" ht="20.25">
      <c r="A40" s="183">
        <v>8</v>
      </c>
      <c r="B40" s="328" t="s">
        <v>264</v>
      </c>
      <c r="C40" s="329"/>
      <c r="D40" s="330"/>
      <c r="E40" s="184">
        <v>161000</v>
      </c>
      <c r="F40" s="306">
        <f>E40*100/4692145</f>
        <v>3.4312665103060542</v>
      </c>
      <c r="G40" s="307"/>
      <c r="H40" s="308"/>
      <c r="I40" s="153" t="s">
        <v>166</v>
      </c>
      <c r="J40" s="153" t="s">
        <v>166</v>
      </c>
      <c r="K40" s="153" t="s">
        <v>166</v>
      </c>
      <c r="L40" s="153" t="s">
        <v>166</v>
      </c>
      <c r="M40" s="304" t="s">
        <v>166</v>
      </c>
      <c r="N40" s="305"/>
    </row>
    <row r="41" spans="1:14" s="143" customFormat="1" ht="20.25">
      <c r="A41" s="183">
        <v>9</v>
      </c>
      <c r="B41" s="328" t="s">
        <v>256</v>
      </c>
      <c r="C41" s="329"/>
      <c r="D41" s="330"/>
      <c r="E41" s="184">
        <v>52000</v>
      </c>
      <c r="F41" s="306">
        <f t="shared" si="1"/>
        <v>1.1082351461858062</v>
      </c>
      <c r="G41" s="307"/>
      <c r="H41" s="308"/>
      <c r="I41" s="153" t="s">
        <v>166</v>
      </c>
      <c r="J41" s="153" t="s">
        <v>166</v>
      </c>
      <c r="K41" s="153" t="s">
        <v>166</v>
      </c>
      <c r="L41" s="153" t="s">
        <v>166</v>
      </c>
      <c r="M41" s="304" t="s">
        <v>166</v>
      </c>
      <c r="N41" s="305"/>
    </row>
    <row r="42" spans="1:14" s="143" customFormat="1" ht="20.25">
      <c r="A42" s="183">
        <v>10</v>
      </c>
      <c r="B42" s="186" t="s">
        <v>257</v>
      </c>
      <c r="C42" s="187"/>
      <c r="D42" s="188"/>
      <c r="E42" s="184">
        <v>49000</v>
      </c>
      <c r="F42" s="306">
        <f t="shared" si="1"/>
        <v>1.0442985031366252</v>
      </c>
      <c r="G42" s="307"/>
      <c r="H42" s="308"/>
      <c r="I42" s="153" t="s">
        <v>166</v>
      </c>
      <c r="J42" s="153" t="s">
        <v>166</v>
      </c>
      <c r="K42" s="153" t="s">
        <v>166</v>
      </c>
      <c r="L42" s="153" t="s">
        <v>166</v>
      </c>
      <c r="M42" s="304" t="s">
        <v>166</v>
      </c>
      <c r="N42" s="305"/>
    </row>
    <row r="43" spans="1:14" s="143" customFormat="1" ht="20.25">
      <c r="A43" s="183">
        <v>11</v>
      </c>
      <c r="B43" s="186" t="s">
        <v>240</v>
      </c>
      <c r="C43" s="187"/>
      <c r="D43" s="188"/>
      <c r="E43" s="184">
        <v>170000</v>
      </c>
      <c r="F43" s="306">
        <f t="shared" si="1"/>
        <v>3.6230764394535973</v>
      </c>
      <c r="G43" s="307"/>
      <c r="H43" s="308"/>
      <c r="I43" s="153" t="s">
        <v>166</v>
      </c>
      <c r="J43" s="153" t="s">
        <v>166</v>
      </c>
      <c r="K43" s="153" t="s">
        <v>166</v>
      </c>
      <c r="L43" s="153" t="s">
        <v>166</v>
      </c>
      <c r="M43" s="304" t="s">
        <v>166</v>
      </c>
      <c r="N43" s="305"/>
    </row>
    <row r="44" spans="1:14" s="143" customFormat="1" ht="20.25">
      <c r="A44" s="208"/>
      <c r="B44" s="209"/>
      <c r="C44" s="210" t="s">
        <v>91</v>
      </c>
      <c r="D44" s="152"/>
      <c r="E44" s="211">
        <f>SUM(E33:E43)</f>
        <v>1300600</v>
      </c>
      <c r="F44" s="373">
        <f>E44*100/4692145</f>
        <v>27.718665983254994</v>
      </c>
      <c r="G44" s="374"/>
      <c r="H44" s="375"/>
      <c r="I44" s="153" t="s">
        <v>166</v>
      </c>
      <c r="J44" s="153" t="s">
        <v>166</v>
      </c>
      <c r="K44" s="153" t="s">
        <v>166</v>
      </c>
      <c r="L44" s="153" t="s">
        <v>166</v>
      </c>
      <c r="M44" s="304" t="s">
        <v>166</v>
      </c>
      <c r="N44" s="305"/>
    </row>
    <row r="45" spans="4:11" s="143" customFormat="1" ht="20.25">
      <c r="D45" s="212"/>
      <c r="E45" s="213"/>
      <c r="F45" s="212"/>
      <c r="G45" s="180"/>
      <c r="H45" s="180"/>
      <c r="K45" s="214"/>
    </row>
    <row r="46" spans="1:10" s="143" customFormat="1" ht="20.25">
      <c r="A46" s="143" t="s">
        <v>260</v>
      </c>
      <c r="D46" s="144"/>
      <c r="E46" s="144"/>
      <c r="F46" s="144"/>
      <c r="G46" s="144"/>
      <c r="H46" s="146"/>
      <c r="I46" s="146"/>
      <c r="J46" s="146"/>
    </row>
    <row r="47" spans="2:10" s="143" customFormat="1" ht="20.25">
      <c r="B47" s="202" t="s">
        <v>225</v>
      </c>
      <c r="D47" s="144"/>
      <c r="E47" s="144"/>
      <c r="F47" s="144"/>
      <c r="G47" s="144"/>
      <c r="H47" s="146"/>
      <c r="I47" s="146"/>
      <c r="J47" s="146"/>
    </row>
    <row r="48" spans="4:10" s="143" customFormat="1" ht="12.75" customHeight="1">
      <c r="D48" s="144"/>
      <c r="E48" s="144"/>
      <c r="F48" s="144"/>
      <c r="G48" s="144"/>
      <c r="H48" s="146"/>
      <c r="I48" s="146"/>
      <c r="J48" s="146"/>
    </row>
    <row r="49" spans="1:14" s="143" customFormat="1" ht="63.75" customHeight="1">
      <c r="A49" s="147" t="s">
        <v>89</v>
      </c>
      <c r="B49" s="359" t="s">
        <v>223</v>
      </c>
      <c r="C49" s="376"/>
      <c r="D49" s="360"/>
      <c r="E49" s="314" t="s">
        <v>224</v>
      </c>
      <c r="F49" s="317" t="s">
        <v>216</v>
      </c>
      <c r="G49" s="318"/>
      <c r="H49" s="319"/>
      <c r="I49" s="355" t="s">
        <v>196</v>
      </c>
      <c r="J49" s="356"/>
      <c r="K49" s="357" t="s">
        <v>217</v>
      </c>
      <c r="L49" s="358"/>
      <c r="M49" s="359" t="s">
        <v>218</v>
      </c>
      <c r="N49" s="360"/>
    </row>
    <row r="50" spans="1:14" s="143" customFormat="1" ht="162">
      <c r="A50" s="204" t="s">
        <v>90</v>
      </c>
      <c r="B50" s="363"/>
      <c r="C50" s="377"/>
      <c r="D50" s="364"/>
      <c r="E50" s="316"/>
      <c r="F50" s="323"/>
      <c r="G50" s="324"/>
      <c r="H50" s="325"/>
      <c r="I50" s="154" t="s">
        <v>179</v>
      </c>
      <c r="J50" s="154" t="s">
        <v>220</v>
      </c>
      <c r="K50" s="203" t="s">
        <v>221</v>
      </c>
      <c r="L50" s="203" t="s">
        <v>222</v>
      </c>
      <c r="M50" s="363"/>
      <c r="N50" s="364"/>
    </row>
    <row r="51" spans="1:14" s="143" customFormat="1" ht="20.25">
      <c r="A51" s="185">
        <v>1</v>
      </c>
      <c r="B51" s="209"/>
      <c r="C51" s="209"/>
      <c r="D51" s="153"/>
      <c r="E51" s="175" t="s">
        <v>166</v>
      </c>
      <c r="F51" s="306" t="s">
        <v>166</v>
      </c>
      <c r="G51" s="307"/>
      <c r="H51" s="308"/>
      <c r="I51" s="153" t="s">
        <v>166</v>
      </c>
      <c r="J51" s="153" t="s">
        <v>166</v>
      </c>
      <c r="K51" s="153" t="s">
        <v>166</v>
      </c>
      <c r="L51" s="153" t="s">
        <v>166</v>
      </c>
      <c r="M51" s="304" t="s">
        <v>166</v>
      </c>
      <c r="N51" s="305"/>
    </row>
    <row r="52" spans="1:14" s="143" customFormat="1" ht="20.25">
      <c r="A52" s="208"/>
      <c r="B52" s="209"/>
      <c r="C52" s="210" t="s">
        <v>91</v>
      </c>
      <c r="D52" s="152"/>
      <c r="E52" s="153" t="s">
        <v>166</v>
      </c>
      <c r="F52" s="373" t="s">
        <v>166</v>
      </c>
      <c r="G52" s="374"/>
      <c r="H52" s="375"/>
      <c r="I52" s="153" t="s">
        <v>166</v>
      </c>
      <c r="J52" s="153" t="s">
        <v>166</v>
      </c>
      <c r="K52" s="153" t="s">
        <v>166</v>
      </c>
      <c r="L52" s="153" t="s">
        <v>166</v>
      </c>
      <c r="M52" s="304" t="s">
        <v>166</v>
      </c>
      <c r="N52" s="305"/>
    </row>
    <row r="53" spans="1:15" ht="20.25">
      <c r="A53" s="143"/>
      <c r="B53" s="143"/>
      <c r="C53" s="143"/>
      <c r="D53" s="212"/>
      <c r="E53" s="213"/>
      <c r="F53" s="212"/>
      <c r="G53" s="161"/>
      <c r="H53" s="161"/>
      <c r="I53" s="143"/>
      <c r="J53" s="143"/>
      <c r="L53" s="143"/>
      <c r="M53" s="143"/>
      <c r="N53" s="143"/>
      <c r="O53" s="143"/>
    </row>
    <row r="54" spans="1:8" ht="20.25">
      <c r="A54" s="143"/>
      <c r="B54" s="143"/>
      <c r="C54" s="143"/>
      <c r="D54" s="212"/>
      <c r="E54" s="213"/>
      <c r="F54" s="212"/>
      <c r="G54" s="161"/>
      <c r="H54" s="161"/>
    </row>
  </sheetData>
  <sheetProtection/>
  <mergeCells count="87">
    <mergeCell ref="B36:D36"/>
    <mergeCell ref="F36:H36"/>
    <mergeCell ref="M36:N36"/>
    <mergeCell ref="B40:D40"/>
    <mergeCell ref="F40:H40"/>
    <mergeCell ref="M40:N40"/>
    <mergeCell ref="M39:N39"/>
    <mergeCell ref="M37:N37"/>
    <mergeCell ref="B38:D38"/>
    <mergeCell ref="F38:H38"/>
    <mergeCell ref="F52:H52"/>
    <mergeCell ref="M52:N52"/>
    <mergeCell ref="K49:L49"/>
    <mergeCell ref="M49:N50"/>
    <mergeCell ref="F51:H51"/>
    <mergeCell ref="M51:N51"/>
    <mergeCell ref="B49:D50"/>
    <mergeCell ref="E49:E50"/>
    <mergeCell ref="F49:H50"/>
    <mergeCell ref="I49:J49"/>
    <mergeCell ref="F43:H43"/>
    <mergeCell ref="M43:N43"/>
    <mergeCell ref="F44:H44"/>
    <mergeCell ref="M44:N44"/>
    <mergeCell ref="B41:D41"/>
    <mergeCell ref="F41:H41"/>
    <mergeCell ref="M41:N41"/>
    <mergeCell ref="M33:N33"/>
    <mergeCell ref="M34:N34"/>
    <mergeCell ref="B35:D35"/>
    <mergeCell ref="F35:H35"/>
    <mergeCell ref="M35:N35"/>
    <mergeCell ref="B37:D37"/>
    <mergeCell ref="F37:H37"/>
    <mergeCell ref="I30:J30"/>
    <mergeCell ref="K30:L30"/>
    <mergeCell ref="M30:N32"/>
    <mergeCell ref="J31:J32"/>
    <mergeCell ref="L31:L32"/>
    <mergeCell ref="A1:O1"/>
    <mergeCell ref="E3:F3"/>
    <mergeCell ref="G3:J3"/>
    <mergeCell ref="K3:L3"/>
    <mergeCell ref="M3:N3"/>
    <mergeCell ref="O3:O9"/>
    <mergeCell ref="G5:H5"/>
    <mergeCell ref="M5:M7"/>
    <mergeCell ref="A10:A11"/>
    <mergeCell ref="B10:D10"/>
    <mergeCell ref="E10:E11"/>
    <mergeCell ref="F10:F11"/>
    <mergeCell ref="B11:D11"/>
    <mergeCell ref="J10:J11"/>
    <mergeCell ref="M10:M11"/>
    <mergeCell ref="N10:N11"/>
    <mergeCell ref="O10:O11"/>
    <mergeCell ref="G11:H11"/>
    <mergeCell ref="G12:H12"/>
    <mergeCell ref="G13:H13"/>
    <mergeCell ref="G14:H14"/>
    <mergeCell ref="B15:D15"/>
    <mergeCell ref="G15:H15"/>
    <mergeCell ref="B16:D16"/>
    <mergeCell ref="G16:H16"/>
    <mergeCell ref="B17:D17"/>
    <mergeCell ref="G17:H17"/>
    <mergeCell ref="G18:H18"/>
    <mergeCell ref="B34:D34"/>
    <mergeCell ref="F34:H34"/>
    <mergeCell ref="B33:D33"/>
    <mergeCell ref="F33:H33"/>
    <mergeCell ref="G19:H19"/>
    <mergeCell ref="G20:H20"/>
    <mergeCell ref="B22:D22"/>
    <mergeCell ref="G22:H22"/>
    <mergeCell ref="B23:D23"/>
    <mergeCell ref="G23:H23"/>
    <mergeCell ref="B24:D24"/>
    <mergeCell ref="G24:H24"/>
    <mergeCell ref="G25:H25"/>
    <mergeCell ref="B30:D30"/>
    <mergeCell ref="E30:E32"/>
    <mergeCell ref="F30:H32"/>
    <mergeCell ref="M38:N38"/>
    <mergeCell ref="F39:H39"/>
    <mergeCell ref="F42:H42"/>
    <mergeCell ref="M42:N42"/>
  </mergeCells>
  <printOptions/>
  <pageMargins left="0.7" right="0.7" top="0.75" bottom="0.75" header="0.3" footer="0.3"/>
  <pageSetup horizontalDpi="600" verticalDpi="600" orientation="landscape" paperSize="9" scale="58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L40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5" max="5" width="15.28125" style="0" customWidth="1"/>
  </cols>
  <sheetData>
    <row r="1" spans="2:11" s="1" customFormat="1" ht="15">
      <c r="B1" s="3" t="s">
        <v>187</v>
      </c>
      <c r="F1" s="108"/>
      <c r="G1" s="108"/>
      <c r="K1" s="108"/>
    </row>
    <row r="2" spans="6:11" s="1" customFormat="1" ht="12.75">
      <c r="F2" s="108"/>
      <c r="G2" s="108"/>
      <c r="K2" s="108"/>
    </row>
    <row r="3" spans="2:12" s="1" customFormat="1" ht="12.75">
      <c r="B3" s="5" t="s">
        <v>89</v>
      </c>
      <c r="C3" s="6" t="s">
        <v>92</v>
      </c>
      <c r="D3" s="7"/>
      <c r="E3" s="5"/>
      <c r="F3" s="126" t="s">
        <v>3</v>
      </c>
      <c r="G3" s="126" t="s">
        <v>96</v>
      </c>
      <c r="H3" s="4"/>
      <c r="I3" s="4"/>
      <c r="J3" s="4"/>
      <c r="K3" s="139"/>
      <c r="L3" s="7"/>
    </row>
    <row r="4" spans="2:12" s="1" customFormat="1" ht="12.75">
      <c r="B4" s="11" t="s">
        <v>90</v>
      </c>
      <c r="C4" s="12"/>
      <c r="D4" s="64"/>
      <c r="E4" s="13"/>
      <c r="F4" s="127" t="s">
        <v>94</v>
      </c>
      <c r="G4" s="127" t="s">
        <v>97</v>
      </c>
      <c r="H4" s="64"/>
      <c r="I4" s="64"/>
      <c r="J4" s="64"/>
      <c r="K4" s="129"/>
      <c r="L4" s="13"/>
    </row>
    <row r="5" spans="2:12" s="1" customFormat="1" ht="12.75">
      <c r="B5" s="11"/>
      <c r="C5" s="12"/>
      <c r="D5" s="64"/>
      <c r="E5" s="13"/>
      <c r="F5" s="127" t="s">
        <v>95</v>
      </c>
      <c r="G5" s="127" t="s">
        <v>98</v>
      </c>
      <c r="H5" s="64"/>
      <c r="I5" s="64"/>
      <c r="J5" s="64"/>
      <c r="K5" s="129"/>
      <c r="L5" s="13"/>
    </row>
    <row r="6" spans="2:12" s="1" customFormat="1" ht="12.75">
      <c r="B6" s="21"/>
      <c r="C6" s="22"/>
      <c r="D6" s="65"/>
      <c r="E6" s="23"/>
      <c r="F6" s="128"/>
      <c r="G6" s="128" t="s">
        <v>99</v>
      </c>
      <c r="H6" s="65"/>
      <c r="I6" s="65"/>
      <c r="J6" s="65"/>
      <c r="K6" s="140"/>
      <c r="L6" s="23"/>
    </row>
    <row r="7" spans="2:12" s="1" customFormat="1" ht="12.75">
      <c r="B7" s="39">
        <v>1</v>
      </c>
      <c r="C7" s="382"/>
      <c r="D7" s="383"/>
      <c r="E7" s="384"/>
      <c r="F7" s="24"/>
      <c r="G7" s="274"/>
      <c r="H7" s="378"/>
      <c r="I7" s="378"/>
      <c r="J7" s="378"/>
      <c r="K7" s="378"/>
      <c r="L7" s="275"/>
    </row>
    <row r="8" spans="2:12" s="1" customFormat="1" ht="12.75">
      <c r="B8" s="39">
        <v>2</v>
      </c>
      <c r="C8" s="382"/>
      <c r="D8" s="383"/>
      <c r="E8" s="384"/>
      <c r="F8" s="24"/>
      <c r="G8" s="274"/>
      <c r="H8" s="378"/>
      <c r="I8" s="378"/>
      <c r="J8" s="378"/>
      <c r="K8" s="378"/>
      <c r="L8" s="275"/>
    </row>
    <row r="9" spans="2:12" s="1" customFormat="1" ht="12.75">
      <c r="B9" s="33"/>
      <c r="C9" s="34"/>
      <c r="D9" s="31" t="s">
        <v>91</v>
      </c>
      <c r="E9" s="35"/>
      <c r="F9" s="124" t="s">
        <v>166</v>
      </c>
      <c r="G9" s="379" t="s">
        <v>166</v>
      </c>
      <c r="H9" s="380"/>
      <c r="I9" s="380"/>
      <c r="J9" s="380"/>
      <c r="K9" s="380"/>
      <c r="L9" s="381"/>
    </row>
    <row r="10" spans="6:11" s="1" customFormat="1" ht="12.75">
      <c r="F10" s="108"/>
      <c r="G10" s="108"/>
      <c r="K10" s="108"/>
    </row>
    <row r="11" spans="2:11" s="1" customFormat="1" ht="15">
      <c r="B11" s="3" t="s">
        <v>188</v>
      </c>
      <c r="F11" s="108"/>
      <c r="G11" s="108"/>
      <c r="K11" s="108"/>
    </row>
    <row r="12" spans="6:11" s="1" customFormat="1" ht="12.75">
      <c r="F12" s="108"/>
      <c r="G12" s="108"/>
      <c r="K12" s="108"/>
    </row>
    <row r="13" spans="2:12" s="1" customFormat="1" ht="12.75">
      <c r="B13" s="5" t="s">
        <v>89</v>
      </c>
      <c r="C13" s="6" t="s">
        <v>100</v>
      </c>
      <c r="D13" s="7"/>
      <c r="E13" s="5" t="s">
        <v>3</v>
      </c>
      <c r="F13" s="126" t="s">
        <v>3</v>
      </c>
      <c r="G13" s="126" t="s">
        <v>108</v>
      </c>
      <c r="H13" s="4"/>
      <c r="I13" s="4"/>
      <c r="J13" s="4"/>
      <c r="K13" s="139"/>
      <c r="L13" s="7"/>
    </row>
    <row r="14" spans="2:12" s="1" customFormat="1" ht="12.75">
      <c r="B14" s="11" t="s">
        <v>90</v>
      </c>
      <c r="C14" s="12" t="s">
        <v>101</v>
      </c>
      <c r="D14" s="13"/>
      <c r="E14" s="11" t="s">
        <v>104</v>
      </c>
      <c r="F14" s="127" t="s">
        <v>106</v>
      </c>
      <c r="G14" s="127" t="s">
        <v>109</v>
      </c>
      <c r="H14" s="64"/>
      <c r="I14" s="64"/>
      <c r="J14" s="64"/>
      <c r="K14" s="129"/>
      <c r="L14" s="13"/>
    </row>
    <row r="15" spans="2:12" s="1" customFormat="1" ht="12.75">
      <c r="B15" s="11"/>
      <c r="C15" s="12" t="s">
        <v>102</v>
      </c>
      <c r="D15" s="13"/>
      <c r="E15" s="11" t="s">
        <v>105</v>
      </c>
      <c r="F15" s="127" t="s">
        <v>107</v>
      </c>
      <c r="G15" s="127" t="s">
        <v>110</v>
      </c>
      <c r="H15" s="64"/>
      <c r="I15" s="64"/>
      <c r="J15" s="64"/>
      <c r="K15" s="129"/>
      <c r="L15" s="13"/>
    </row>
    <row r="16" spans="2:12" s="1" customFormat="1" ht="12.75">
      <c r="B16" s="11"/>
      <c r="C16" s="12" t="s">
        <v>103</v>
      </c>
      <c r="D16" s="13"/>
      <c r="E16" s="11"/>
      <c r="F16" s="127" t="s">
        <v>104</v>
      </c>
      <c r="G16" s="127" t="s">
        <v>111</v>
      </c>
      <c r="H16" s="64"/>
      <c r="I16" s="64"/>
      <c r="J16" s="64"/>
      <c r="K16" s="129"/>
      <c r="L16" s="13"/>
    </row>
    <row r="17" spans="2:12" s="1" customFormat="1" ht="12.75">
      <c r="B17" s="21"/>
      <c r="C17" s="22"/>
      <c r="D17" s="23"/>
      <c r="E17" s="21"/>
      <c r="F17" s="128" t="s">
        <v>105</v>
      </c>
      <c r="G17" s="128" t="s">
        <v>112</v>
      </c>
      <c r="H17" s="65"/>
      <c r="I17" s="65"/>
      <c r="J17" s="65"/>
      <c r="K17" s="140"/>
      <c r="L17" s="23"/>
    </row>
    <row r="18" spans="2:12" s="1" customFormat="1" ht="12.75">
      <c r="B18" s="39">
        <v>1</v>
      </c>
      <c r="C18" s="38"/>
      <c r="D18" s="35"/>
      <c r="E18" s="33"/>
      <c r="F18" s="120"/>
      <c r="G18" s="385"/>
      <c r="H18" s="386"/>
      <c r="I18" s="386"/>
      <c r="J18" s="386"/>
      <c r="K18" s="386"/>
      <c r="L18" s="387"/>
    </row>
    <row r="19" spans="2:12" s="1" customFormat="1" ht="12.75">
      <c r="B19" s="39">
        <v>2</v>
      </c>
      <c r="C19" s="38"/>
      <c r="D19" s="35"/>
      <c r="E19" s="33"/>
      <c r="F19" s="120"/>
      <c r="G19" s="385"/>
      <c r="H19" s="386"/>
      <c r="I19" s="386"/>
      <c r="J19" s="386"/>
      <c r="K19" s="386"/>
      <c r="L19" s="387"/>
    </row>
    <row r="20" spans="2:12" s="1" customFormat="1" ht="12.75">
      <c r="B20" s="38"/>
      <c r="C20" s="31" t="s">
        <v>113</v>
      </c>
      <c r="D20" s="35"/>
      <c r="E20" s="46" t="s">
        <v>166</v>
      </c>
      <c r="F20" s="124" t="s">
        <v>166</v>
      </c>
      <c r="G20" s="379" t="s">
        <v>166</v>
      </c>
      <c r="H20" s="380"/>
      <c r="I20" s="380"/>
      <c r="J20" s="380"/>
      <c r="K20" s="380"/>
      <c r="L20" s="381"/>
    </row>
    <row r="21" spans="2:12" s="1" customFormat="1" ht="12.75">
      <c r="B21" s="64"/>
      <c r="C21" s="50"/>
      <c r="D21" s="64"/>
      <c r="E21" s="16"/>
      <c r="F21" s="102"/>
      <c r="G21" s="129"/>
      <c r="H21" s="64"/>
      <c r="I21" s="64"/>
      <c r="J21" s="64"/>
      <c r="K21" s="129"/>
      <c r="L21" s="64"/>
    </row>
    <row r="22" spans="6:11" s="1" customFormat="1" ht="12.75">
      <c r="F22" s="108"/>
      <c r="G22" s="108"/>
      <c r="K22" s="108"/>
    </row>
    <row r="23" spans="2:11" s="1" customFormat="1" ht="15">
      <c r="B23" s="3" t="s">
        <v>227</v>
      </c>
      <c r="C23" s="96" t="s">
        <v>114</v>
      </c>
      <c r="F23" s="108"/>
      <c r="G23" s="108"/>
      <c r="K23" s="108"/>
    </row>
    <row r="24" spans="2:11" s="1" customFormat="1" ht="15">
      <c r="B24" s="3"/>
      <c r="C24" s="96" t="s">
        <v>191</v>
      </c>
      <c r="F24" s="108"/>
      <c r="G24" s="108"/>
      <c r="K24" s="108"/>
    </row>
    <row r="25" spans="6:11" s="1" customFormat="1" ht="12.75">
      <c r="F25" s="108"/>
      <c r="G25" s="108"/>
      <c r="K25" s="108"/>
    </row>
    <row r="26" spans="2:12" s="1" customFormat="1" ht="12.75">
      <c r="B26" s="5" t="s">
        <v>89</v>
      </c>
      <c r="C26" s="6" t="s">
        <v>115</v>
      </c>
      <c r="D26" s="7"/>
      <c r="E26" s="5" t="s">
        <v>117</v>
      </c>
      <c r="F26" s="126" t="s">
        <v>3</v>
      </c>
      <c r="G26" s="126" t="s">
        <v>108</v>
      </c>
      <c r="H26" s="4"/>
      <c r="I26" s="4"/>
      <c r="J26" s="4"/>
      <c r="K26" s="139"/>
      <c r="L26" s="7"/>
    </row>
    <row r="27" spans="2:12" s="1" customFormat="1" ht="12.75">
      <c r="B27" s="11" t="s">
        <v>90</v>
      </c>
      <c r="C27" s="12" t="s">
        <v>116</v>
      </c>
      <c r="D27" s="13"/>
      <c r="E27" s="11" t="s">
        <v>118</v>
      </c>
      <c r="F27" s="127" t="s">
        <v>106</v>
      </c>
      <c r="G27" s="127" t="s">
        <v>109</v>
      </c>
      <c r="H27" s="64"/>
      <c r="I27" s="64"/>
      <c r="J27" s="64"/>
      <c r="K27" s="129"/>
      <c r="L27" s="13"/>
    </row>
    <row r="28" spans="2:12" s="1" customFormat="1" ht="12.75">
      <c r="B28" s="11"/>
      <c r="C28" s="12"/>
      <c r="D28" s="13"/>
      <c r="E28" s="11" t="s">
        <v>119</v>
      </c>
      <c r="F28" s="127" t="s">
        <v>107</v>
      </c>
      <c r="G28" s="127" t="s">
        <v>110</v>
      </c>
      <c r="H28" s="64"/>
      <c r="I28" s="64"/>
      <c r="J28" s="64"/>
      <c r="K28" s="129"/>
      <c r="L28" s="13"/>
    </row>
    <row r="29" spans="2:12" s="1" customFormat="1" ht="12.75">
      <c r="B29" s="11"/>
      <c r="C29" s="12"/>
      <c r="D29" s="13"/>
      <c r="E29" s="11" t="s">
        <v>120</v>
      </c>
      <c r="F29" s="127" t="s">
        <v>104</v>
      </c>
      <c r="G29" s="127" t="s">
        <v>111</v>
      </c>
      <c r="H29" s="64"/>
      <c r="I29" s="64"/>
      <c r="J29" s="64"/>
      <c r="K29" s="129"/>
      <c r="L29" s="13"/>
    </row>
    <row r="30" spans="2:12" s="1" customFormat="1" ht="12.75">
      <c r="B30" s="21"/>
      <c r="C30" s="22"/>
      <c r="D30" s="23"/>
      <c r="E30" s="21" t="s">
        <v>121</v>
      </c>
      <c r="F30" s="128" t="s">
        <v>105</v>
      </c>
      <c r="G30" s="128" t="s">
        <v>112</v>
      </c>
      <c r="H30" s="65"/>
      <c r="I30" s="65"/>
      <c r="J30" s="65"/>
      <c r="K30" s="140"/>
      <c r="L30" s="23"/>
    </row>
    <row r="31" spans="2:12" s="1" customFormat="1" ht="12.75">
      <c r="B31" s="39">
        <v>1</v>
      </c>
      <c r="C31" s="38"/>
      <c r="D31" s="35"/>
      <c r="E31" s="33"/>
      <c r="F31" s="120"/>
      <c r="G31" s="385"/>
      <c r="H31" s="386"/>
      <c r="I31" s="386"/>
      <c r="J31" s="386"/>
      <c r="K31" s="386"/>
      <c r="L31" s="387"/>
    </row>
    <row r="32" spans="2:12" s="1" customFormat="1" ht="12.75">
      <c r="B32" s="39">
        <v>2</v>
      </c>
      <c r="C32" s="38"/>
      <c r="D32" s="35"/>
      <c r="E32" s="33"/>
      <c r="F32" s="120"/>
      <c r="G32" s="385"/>
      <c r="H32" s="386"/>
      <c r="I32" s="386"/>
      <c r="J32" s="386"/>
      <c r="K32" s="386"/>
      <c r="L32" s="387"/>
    </row>
    <row r="33" spans="2:12" s="1" customFormat="1" ht="12.75">
      <c r="B33" s="38"/>
      <c r="C33" s="31" t="s">
        <v>113</v>
      </c>
      <c r="D33" s="35"/>
      <c r="E33" s="46" t="s">
        <v>166</v>
      </c>
      <c r="F33" s="124" t="s">
        <v>166</v>
      </c>
      <c r="G33" s="379" t="s">
        <v>166</v>
      </c>
      <c r="H33" s="380"/>
      <c r="I33" s="380"/>
      <c r="J33" s="380"/>
      <c r="K33" s="380"/>
      <c r="L33" s="381"/>
    </row>
    <row r="34" spans="6:11" s="1" customFormat="1" ht="12.75">
      <c r="F34" s="108"/>
      <c r="G34" s="108"/>
      <c r="K34" s="108"/>
    </row>
    <row r="35" spans="2:12" s="64" customFormat="1" ht="15">
      <c r="B35" s="3" t="s">
        <v>160</v>
      </c>
      <c r="C35" s="1"/>
      <c r="D35" s="1"/>
      <c r="E35" s="1"/>
      <c r="F35" s="108"/>
      <c r="G35" s="108"/>
      <c r="H35" s="1"/>
      <c r="I35" s="1"/>
      <c r="J35" s="1"/>
      <c r="K35" s="108"/>
      <c r="L35" s="1"/>
    </row>
    <row r="36" spans="2:12" s="64" customFormat="1" ht="15">
      <c r="B36" s="1" t="s">
        <v>161</v>
      </c>
      <c r="C36" s="3" t="s">
        <v>162</v>
      </c>
      <c r="D36" s="1"/>
      <c r="E36" s="1"/>
      <c r="F36" s="108"/>
      <c r="G36" s="108"/>
      <c r="H36" s="1"/>
      <c r="I36" s="1"/>
      <c r="J36" s="1"/>
      <c r="K36" s="108"/>
      <c r="L36" s="1"/>
    </row>
    <row r="37" spans="2:12" s="64" customFormat="1" ht="12.75">
      <c r="B37" s="1"/>
      <c r="C37" s="1" t="s">
        <v>163</v>
      </c>
      <c r="D37" s="1"/>
      <c r="E37" s="1"/>
      <c r="F37" s="108"/>
      <c r="G37" s="108"/>
      <c r="H37" s="1"/>
      <c r="I37" s="1"/>
      <c r="J37" s="1"/>
      <c r="K37" s="108"/>
      <c r="L37" s="1"/>
    </row>
    <row r="38" spans="6:11" s="64" customFormat="1" ht="12.75">
      <c r="F38" s="129"/>
      <c r="G38" s="129"/>
      <c r="K38" s="129"/>
    </row>
    <row r="39" spans="2:12" s="1" customFormat="1" ht="13.5">
      <c r="B39" s="64"/>
      <c r="C39" s="97" t="s">
        <v>192</v>
      </c>
      <c r="D39" s="64"/>
      <c r="E39" s="64"/>
      <c r="F39" s="129"/>
      <c r="G39" s="132"/>
      <c r="H39" s="64"/>
      <c r="I39" s="64"/>
      <c r="J39" s="64"/>
      <c r="K39" s="129"/>
      <c r="L39" s="64"/>
    </row>
    <row r="40" spans="2:12" s="1" customFormat="1" ht="13.5">
      <c r="B40" s="64"/>
      <c r="C40" s="97" t="s">
        <v>193</v>
      </c>
      <c r="D40" s="64"/>
      <c r="E40" s="64"/>
      <c r="F40" s="129"/>
      <c r="G40" s="129"/>
      <c r="H40" s="64"/>
      <c r="I40" s="64"/>
      <c r="J40" s="64"/>
      <c r="K40" s="129"/>
      <c r="L40" s="64"/>
    </row>
  </sheetData>
  <sheetProtection/>
  <mergeCells count="11">
    <mergeCell ref="G31:L31"/>
    <mergeCell ref="G32:L32"/>
    <mergeCell ref="G33:L33"/>
    <mergeCell ref="G19:L19"/>
    <mergeCell ref="G7:L7"/>
    <mergeCell ref="G8:L8"/>
    <mergeCell ref="G20:L20"/>
    <mergeCell ref="C7:E7"/>
    <mergeCell ref="C8:E8"/>
    <mergeCell ref="G9:L9"/>
    <mergeCell ref="G18:L18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 INDUSTRIES</cp:lastModifiedBy>
  <cp:lastPrinted>2001-12-31T21:02:13Z</cp:lastPrinted>
  <dcterms:created xsi:type="dcterms:W3CDTF">2006-06-30T07:38:37Z</dcterms:created>
  <dcterms:modified xsi:type="dcterms:W3CDTF">2001-12-31T19:45:26Z</dcterms:modified>
  <cp:category/>
  <cp:version/>
  <cp:contentType/>
  <cp:contentStatus/>
</cp:coreProperties>
</file>